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Y:\18-RFx\Engineering\ES-08-18 REBID W Concho Ave Improvement\"/>
    </mc:Choice>
  </mc:AlternateContent>
  <bookViews>
    <workbookView xWindow="0" yWindow="0" windowWidth="17250" windowHeight="7890" tabRatio="887"/>
  </bookViews>
  <sheets>
    <sheet name="ES-08-18 W CONCHO AVE" sheetId="2" r:id="rId1"/>
    <sheet name="Sheet1" sheetId="7" r:id="rId2"/>
  </sheets>
  <definedNames>
    <definedName name="_xlnm.Print_Area" localSheetId="0">'ES-08-18 W CONCHO AVE'!$A$1:$H$131</definedName>
  </definedNames>
  <calcPr calcId="152511"/>
</workbook>
</file>

<file path=xl/calcChain.xml><?xml version="1.0" encoding="utf-8"?>
<calcChain xmlns="http://schemas.openxmlformats.org/spreadsheetml/2006/main">
  <c r="H65" i="2" l="1"/>
  <c r="H131" i="2" s="1"/>
  <c r="H129" i="2"/>
  <c r="H74" i="2"/>
  <c r="H8" i="2"/>
  <c r="H48" i="2" l="1"/>
  <c r="H64" i="2" l="1"/>
  <c r="H47" i="2"/>
  <c r="H46" i="2"/>
  <c r="H45" i="2"/>
  <c r="H44" i="2"/>
  <c r="H24" i="2" l="1"/>
  <c r="H62" i="2" l="1"/>
  <c r="A75" i="2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F23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3" i="2"/>
  <c r="H75" i="2"/>
  <c r="H76" i="2"/>
  <c r="H77" i="2"/>
  <c r="H78" i="2"/>
  <c r="H86" i="2" l="1"/>
  <c r="H114" i="2" l="1"/>
  <c r="H115" i="2"/>
  <c r="H116" i="2"/>
  <c r="H117" i="2"/>
  <c r="H118" i="2"/>
  <c r="H119" i="2"/>
  <c r="H120" i="2"/>
  <c r="H121" i="2"/>
  <c r="H122" i="2"/>
  <c r="H123" i="2"/>
  <c r="H124" i="2"/>
  <c r="H125" i="2"/>
  <c r="H126" i="2"/>
  <c r="H128" i="2"/>
  <c r="H81" i="2"/>
  <c r="H82" i="2"/>
  <c r="H83" i="2"/>
  <c r="H95" i="2"/>
  <c r="H96" i="2"/>
  <c r="H97" i="2"/>
  <c r="H98" i="2"/>
  <c r="H99" i="2"/>
  <c r="H100" i="2"/>
  <c r="H101" i="2"/>
  <c r="H102" i="2"/>
  <c r="H103" i="2"/>
  <c r="H110" i="2"/>
  <c r="H111" i="2"/>
  <c r="H104" i="2"/>
  <c r="H112" i="2"/>
  <c r="H113" i="2"/>
  <c r="H84" i="2"/>
  <c r="H85" i="2"/>
  <c r="H87" i="2"/>
  <c r="H88" i="2"/>
  <c r="H89" i="2"/>
  <c r="H90" i="2"/>
  <c r="H91" i="2"/>
  <c r="H92" i="2"/>
  <c r="H93" i="2"/>
  <c r="H94" i="2"/>
  <c r="H105" i="2"/>
  <c r="H106" i="2"/>
  <c r="H107" i="2"/>
  <c r="H108" i="2"/>
  <c r="H109" i="2"/>
  <c r="H80" i="2"/>
  <c r="H79" i="2"/>
  <c r="H9" i="2" l="1"/>
  <c r="H10" i="2"/>
  <c r="H11" i="2"/>
  <c r="H13" i="2"/>
  <c r="H14" i="2"/>
  <c r="H16" i="2"/>
  <c r="H17" i="2"/>
  <c r="H25" i="2"/>
  <c r="H26" i="2"/>
  <c r="H27" i="2"/>
  <c r="H28" i="2"/>
  <c r="H18" i="2"/>
  <c r="H21" i="2"/>
  <c r="H22" i="2"/>
  <c r="H12" i="2"/>
  <c r="H15" i="2"/>
  <c r="H20" i="2"/>
  <c r="H19" i="2"/>
  <c r="H23" i="2"/>
</calcChain>
</file>

<file path=xl/sharedStrings.xml><?xml version="1.0" encoding="utf-8"?>
<sst xmlns="http://schemas.openxmlformats.org/spreadsheetml/2006/main" count="272" uniqueCount="141">
  <si>
    <t>DESCRIPTION</t>
  </si>
  <si>
    <t>UNITS</t>
  </si>
  <si>
    <t>AMOUNT</t>
  </si>
  <si>
    <t>W. Concho Street: S. Koenigheim Ave to S. Randolph Ave</t>
  </si>
  <si>
    <t>San Angelo, TX</t>
  </si>
  <si>
    <t>W. Concho Street reconstruction and widening, signalization and right turn lane at Koenigheim</t>
  </si>
  <si>
    <t>TxDOT</t>
  </si>
  <si>
    <t xml:space="preserve">TxDOT Total </t>
  </si>
  <si>
    <t>City of San Angelo</t>
  </si>
  <si>
    <t xml:space="preserve"> Total Construction Cost </t>
  </si>
  <si>
    <t>REMOVING CONC (PAV)</t>
  </si>
  <si>
    <t>REMOVING CONC (CURB OR CURB &amp; GUTTER)</t>
  </si>
  <si>
    <t>REMOVING CONC (SIDEWALK OR RAMP)</t>
  </si>
  <si>
    <t>REMOVING STAB BASE AND ASPH PAV (8"-10")</t>
  </si>
  <si>
    <t>REMOVE STR (PIPE)</t>
  </si>
  <si>
    <t>REMOVE STR (INLET)</t>
  </si>
  <si>
    <t>ELEM EXT PAV MRK &amp; MRKS (24") (CROSSWALK)</t>
  </si>
  <si>
    <t>SY</t>
  </si>
  <si>
    <t>LF</t>
  </si>
  <si>
    <t>EA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</si>
  <si>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</si>
  <si>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</si>
  <si>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</si>
  <si>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</si>
  <si>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</si>
  <si>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</si>
  <si>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</si>
  <si>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</si>
  <si>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</si>
  <si>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</si>
  <si>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TRENCH EXCAVATION PROTECTION</t>
  </si>
  <si>
    <t>WATER VALVES (18 IN)</t>
  </si>
  <si>
    <t>WATER VALVES (8 IN)</t>
  </si>
  <si>
    <t>WATER VALVES (6 IN)</t>
  </si>
  <si>
    <t>WATER FITTINGS</t>
  </si>
  <si>
    <t>RELOCATE FIRE HYRDANT</t>
  </si>
  <si>
    <t>TONS</t>
  </si>
  <si>
    <t>EXCAVATION (ROADWAY)</t>
  </si>
  <si>
    <t>EMBANKMENT (FINAL) (ORD COMP) (TYA)</t>
  </si>
  <si>
    <t>FLEXIBLE PAVEMENT STRUCTURE REPAIR (4")</t>
  </si>
  <si>
    <t>CONC PVMT (CONT REINF -CRCP) (6")</t>
  </si>
  <si>
    <t>INTERSECTIONS (CONC)</t>
  </si>
  <si>
    <t>DRIVEWAYS (CONC)</t>
  </si>
  <si>
    <t>CONC SIDEWALKS (4")</t>
  </si>
  <si>
    <t>CURB RAMPS (TY 7)</t>
  </si>
  <si>
    <t>CLEANING AND SEALING JOINTS (CL 5)</t>
  </si>
  <si>
    <t>CY</t>
  </si>
  <si>
    <t>SANDBAGS FOR EROSION CONTROL (6")</t>
  </si>
  <si>
    <t>TEMP SEDMT CONT FENCE (INSTALL)</t>
  </si>
  <si>
    <t>TEMP SEDMT CONT FENCE (REMOVE)</t>
  </si>
  <si>
    <t>ALUMINUM SIGN (TY A)</t>
  </si>
  <si>
    <t>IN SM RD SN SUP&amp;AM TYFRP(1)UA(P)</t>
  </si>
  <si>
    <t>REMOVE SM RD SN SUP&amp;AM</t>
  </si>
  <si>
    <t>BARRICADES, SIGNS AND TRAFFIC HANDLING</t>
  </si>
  <si>
    <t>MO</t>
  </si>
  <si>
    <t>WK ZN PAV MRK NON-REMOV (Y)4"SLD</t>
  </si>
  <si>
    <t>WK ZN PAV MRK REMOV (REFL) TY II-A-A</t>
  </si>
  <si>
    <t xml:space="preserve">ELEM EXT PAV MRK &amp; MRKS (4") </t>
  </si>
  <si>
    <t>RC PIPE (CL III) (24 IN)</t>
  </si>
  <si>
    <t>REFL PAV MARK TY II (W) 4" (BRK)</t>
  </si>
  <si>
    <t>REFL PAV MARK TY II (W) 8" (DOT)</t>
  </si>
  <si>
    <t>REFL PAV MARK TY II (W) 8" (SLD)</t>
  </si>
  <si>
    <t>REFL PAV MARK TY II (W) 24" (SLD)</t>
  </si>
  <si>
    <t>REFL PAV MARK TY II (W) (ARROW)</t>
  </si>
  <si>
    <t>REFL PAV MARK TY II (W) (WORD)</t>
  </si>
  <si>
    <t>REFL PAV MARK TY II (Y) 4" (SLD)</t>
  </si>
  <si>
    <t>WK ZN PAV MRK REMOV (TRAF BTN) TY Y</t>
  </si>
  <si>
    <t xml:space="preserve">CONC CURB (TY I) </t>
  </si>
  <si>
    <t>CURB RAMPS (TY 1)</t>
  </si>
  <si>
    <t>WATER LINES (18 IN)</t>
  </si>
  <si>
    <t>WATER LINES (10 IN)</t>
  </si>
  <si>
    <t>WATER LINES (8 IN)</t>
  </si>
  <si>
    <t>WATER LINES (6 IN)</t>
  </si>
  <si>
    <t>WATER VALVES (10 IN)</t>
  </si>
  <si>
    <t>SEEDING FOR EROSION CONTROL</t>
  </si>
  <si>
    <t>FURNISHING AND PLACING TOPSOIL</t>
  </si>
  <si>
    <t>LS</t>
  </si>
  <si>
    <t xml:space="preserve">RELOCATE SM RD SN SUP&amp;AM (SIGN ONLY) </t>
  </si>
  <si>
    <t>SF</t>
  </si>
  <si>
    <t>MOBILIZATION</t>
  </si>
  <si>
    <t>NO.</t>
  </si>
  <si>
    <t>BID CODE</t>
  </si>
  <si>
    <t>DRILL SHAFT (TRF SIG POLE) (30 IN)</t>
  </si>
  <si>
    <t xml:space="preserve">DRILL SHAFT (TRF SIG POLE) (48 IN) </t>
  </si>
  <si>
    <t>CL B CONC (MISC) CY</t>
  </si>
  <si>
    <t xml:space="preserve">CONDT (PVC)(SCH 40) (2") </t>
  </si>
  <si>
    <t xml:space="preserve">CONDT (PVC)(SCH 40) (3") </t>
  </si>
  <si>
    <t>CONDT (PVC)(SCH 80) (3") BORE</t>
  </si>
  <si>
    <t>CONDT (RM) (2")</t>
  </si>
  <si>
    <t>ELEC CONDR (NO.6) BARE</t>
  </si>
  <si>
    <t>ELEC CONDR (NO.8) INSULATED</t>
  </si>
  <si>
    <t>ELEC CONDR (NO.6) INSULATED</t>
  </si>
  <si>
    <t>GROUND BOX TY D (162922)W/APRON</t>
  </si>
  <si>
    <t>ELC SRV TY D 120/240 060(NS)GS(L)SP(O)</t>
  </si>
  <si>
    <t>INSTALL HWY TRF SIG (SYSTEM)</t>
  </si>
  <si>
    <t>REMOVING TRAFFIC SIGNALS</t>
  </si>
  <si>
    <t>VEH SIG SEC (12")LED(GRN)</t>
  </si>
  <si>
    <t>VEH SIG SEC (12")LED(YEL)</t>
  </si>
  <si>
    <t>VEH SIG SEC (12")LED(RED)</t>
  </si>
  <si>
    <t>PED SIG SEC (LED)(COUNTDOWN)</t>
  </si>
  <si>
    <t>PED POLE ASSEMBLY</t>
  </si>
  <si>
    <t>RADIO SET-UP SYSTEM - Ubiquiti system including Ubiquiti NBE‐M5‐19, cables, brackets, antenna, installation and setup.</t>
  </si>
  <si>
    <t>VIDEO IMAGE &amp; RADAR VEH DETECTION SYS ‐ GridSmart Camera System including camera, processor, communication cables, brackets, installation and setup.</t>
  </si>
  <si>
    <t>MV PRIORITY CONTROL UNIT W/CABLE ‐ GTT Opticom Preemption System including processor(s), cable, 3 receiver units, brackets, installation and setup.</t>
  </si>
  <si>
    <t>IN SM RD SN SUP&amp;AM TYS80(1)SA(P)</t>
  </si>
  <si>
    <t>DRILL SHAFT (TRF SIG POLE) (24 IN)</t>
  </si>
  <si>
    <t>JUNCTION BOX (COMPL) (SPL)</t>
  </si>
  <si>
    <t>TRAFFIC BUTTON TY W</t>
  </si>
  <si>
    <t>TRAFFIC BUTTON TY I-C</t>
  </si>
  <si>
    <t>ST.01.1</t>
  </si>
  <si>
    <t>ST.11.1</t>
  </si>
  <si>
    <t>VEHICULAR DIRECTIONAL SIGN</t>
  </si>
  <si>
    <t>LARGE DOWNTOWN GATEWAY, LARGE FOOTPRINT SIGN</t>
  </si>
  <si>
    <t>011</t>
  </si>
  <si>
    <t>IRRIGATION PIPE SLEEVE</t>
  </si>
  <si>
    <t>INLET EXT (TY E)</t>
  </si>
  <si>
    <t xml:space="preserve">TRF SIG CBL (TY A)(12 AWG)(4 CONDR) </t>
  </si>
  <si>
    <t>TRF SIG CBL (TY A)(12 AWG)(7 CONDR)</t>
  </si>
  <si>
    <t>TRF SIG CBL (TY A)(12 AWG)(16 CONDR)</t>
  </si>
  <si>
    <t>BID FORM-COSA ITEMS</t>
  </si>
  <si>
    <t xml:space="preserve">City of San Angelo Total </t>
  </si>
  <si>
    <t>INLET (COMPL) (TY 1)</t>
  </si>
  <si>
    <t>CTING</t>
  </si>
  <si>
    <t>CONTINGENCY</t>
  </si>
  <si>
    <t>BID FORM-TxDOT ITEMS</t>
  </si>
  <si>
    <t xml:space="preserve">INS TRF SIG PL AM(S)1 ARM(32') </t>
  </si>
  <si>
    <t>INS TRF SIG PL AM(S)2 ARM(65‐44')</t>
  </si>
  <si>
    <t>36-A</t>
  </si>
  <si>
    <t>36-B</t>
  </si>
  <si>
    <t>36-C</t>
  </si>
  <si>
    <t>36-D</t>
  </si>
  <si>
    <t>PAV SURF PREP FOR MRK (4")</t>
  </si>
  <si>
    <t>PAV SURF PREP FOR MRK (8")</t>
  </si>
  <si>
    <t>PAV SURF PREP FOR MRK (24")</t>
  </si>
  <si>
    <t>SIGNAL CNTRL BATTERY BACKUP - ALPHA FXM 2000 RUGGED UPS MOD</t>
  </si>
  <si>
    <t>36-E</t>
  </si>
  <si>
    <t>PAV SURF PREP FOR MRK (WORD)</t>
  </si>
  <si>
    <t>PAV SURF PREP FOR MRK (ARROW)</t>
  </si>
  <si>
    <r>
      <t>PED DETECT PUSH BUTTON (APS)</t>
    </r>
    <r>
      <rPr>
        <sz val="10"/>
        <color rgb="FFFF0000"/>
        <rFont val="Arial"/>
        <family val="2"/>
      </rPr>
      <t xml:space="preserve"> Polara I-Nav</t>
    </r>
  </si>
  <si>
    <t>CoSA QUANTITY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</si>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</sst>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#,##0.000"/>
    <numFmt numFmtId="166" formatCode="#,##0.0"/>
  </numFmts>
  <fonts count="11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</cellStyleXfs>
  <cellXfs count="109">
    <xf numFmtId="0" fontId="0" fillId="0" borderId="0" xfId="0"/>
    <xf numFmtId="0" fontId="0" fillId="3" borderId="0" xfId="0" applyFill="1"/>
    <xf numFmtId="0" fontId="4" fillId="0" borderId="0" xfId="0" applyFont="1" applyAlignment="1">
      <alignment horizontal="center"/>
    </xf>
    <xf numFmtId="0" fontId="4" fillId="0" borderId="0" xfId="0" applyFont="1"/>
    <xf numFmtId="8" fontId="4" fillId="0" borderId="0" xfId="0" applyNumberFormat="1" applyFont="1"/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4" fillId="0" borderId="0" xfId="0" applyFont="1" applyFill="1" applyBorder="1"/>
    <xf numFmtId="0" fontId="4" fillId="2" borderId="0" xfId="0" applyFont="1" applyFill="1" applyBorder="1" applyAlignment="1">
      <alignment horizontal="left"/>
    </xf>
    <xf numFmtId="1" fontId="4" fillId="0" borderId="16" xfId="0" applyNumberFormat="1" applyFont="1" applyBorder="1" applyAlignment="1">
      <alignment horizontal="center"/>
    </xf>
    <xf numFmtId="0" fontId="8" fillId="0" borderId="10" xfId="3" applyFont="1" applyFill="1" applyBorder="1" applyAlignment="1">
      <alignment horizontal="center"/>
    </xf>
    <xf numFmtId="0" fontId="8" fillId="0" borderId="11" xfId="3" applyFont="1" applyFill="1" applyBorder="1" applyAlignment="1">
      <alignment horizontal="left" vertical="center" wrapText="1"/>
    </xf>
    <xf numFmtId="0" fontId="8" fillId="0" borderId="11" xfId="3" applyFont="1" applyFill="1" applyBorder="1" applyAlignment="1">
      <alignment horizontal="center"/>
    </xf>
    <xf numFmtId="0" fontId="8" fillId="0" borderId="10" xfId="3" applyFont="1" applyFill="1" applyBorder="1" applyAlignment="1">
      <alignment horizontal="center" vertical="center"/>
    </xf>
    <xf numFmtId="44" fontId="4" fillId="0" borderId="11" xfId="1" applyFont="1" applyBorder="1"/>
    <xf numFmtId="44" fontId="4" fillId="0" borderId="12" xfId="1" applyFont="1" applyBorder="1"/>
    <xf numFmtId="44" fontId="4" fillId="0" borderId="0" xfId="1" applyFont="1" applyBorder="1"/>
    <xf numFmtId="44" fontId="4" fillId="0" borderId="0" xfId="0" applyNumberFormat="1" applyFont="1"/>
    <xf numFmtId="9" fontId="4" fillId="0" borderId="0" xfId="2" applyFont="1"/>
    <xf numFmtId="1" fontId="4" fillId="0" borderId="1" xfId="0" applyNumberFormat="1" applyFont="1" applyBorder="1" applyAlignment="1">
      <alignment horizontal="center"/>
    </xf>
    <xf numFmtId="0" fontId="8" fillId="0" borderId="2" xfId="3" applyFont="1" applyFill="1" applyBorder="1" applyAlignment="1">
      <alignment horizont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/>
    </xf>
    <xf numFmtId="0" fontId="8" fillId="0" borderId="2" xfId="3" applyFont="1" applyBorder="1" applyAlignment="1">
      <alignment horizontal="center"/>
    </xf>
    <xf numFmtId="0" fontId="9" fillId="0" borderId="2" xfId="3" applyFont="1" applyFill="1" applyBorder="1" applyAlignment="1">
      <alignment horizontal="center"/>
    </xf>
    <xf numFmtId="3" fontId="8" fillId="0" borderId="2" xfId="3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Fill="1" applyBorder="1"/>
    <xf numFmtId="3" fontId="4" fillId="0" borderId="2" xfId="0" applyNumberFormat="1" applyFont="1" applyFill="1" applyBorder="1" applyAlignment="1">
      <alignment horizontal="center"/>
    </xf>
    <xf numFmtId="0" fontId="8" fillId="0" borderId="2" xfId="3" applyFont="1" applyBorder="1" applyAlignment="1">
      <alignment horizontal="center" vertical="center"/>
    </xf>
    <xf numFmtId="0" fontId="8" fillId="0" borderId="2" xfId="3" quotePrefix="1" applyFont="1" applyFill="1" applyBorder="1" applyAlignment="1">
      <alignment horizontal="center"/>
    </xf>
    <xf numFmtId="3" fontId="8" fillId="0" borderId="8" xfId="3" applyNumberFormat="1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166" fontId="8" fillId="0" borderId="8" xfId="3" applyNumberFormat="1" applyFont="1" applyFill="1" applyBorder="1" applyAlignment="1">
      <alignment horizontal="center"/>
    </xf>
    <xf numFmtId="3" fontId="8" fillId="0" borderId="2" xfId="3" applyNumberFormat="1" applyFont="1" applyFill="1" applyBorder="1" applyAlignment="1">
      <alignment horizontal="center"/>
    </xf>
    <xf numFmtId="3" fontId="8" fillId="0" borderId="8" xfId="3" applyNumberFormat="1" applyFont="1" applyFill="1" applyBorder="1" applyAlignment="1">
      <alignment horizontal="center"/>
    </xf>
    <xf numFmtId="0" fontId="8" fillId="0" borderId="11" xfId="3" applyFont="1" applyBorder="1" applyAlignment="1">
      <alignment horizontal="center"/>
    </xf>
    <xf numFmtId="0" fontId="8" fillId="0" borderId="15" xfId="3" applyFont="1" applyFill="1" applyBorder="1" applyAlignment="1">
      <alignment horizontal="left" vertical="center" wrapText="1"/>
    </xf>
    <xf numFmtId="0" fontId="9" fillId="0" borderId="2" xfId="3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9" fillId="0" borderId="2" xfId="3" applyFont="1" applyFill="1" applyBorder="1" applyAlignment="1">
      <alignment horizontal="left" vertical="center" wrapText="1"/>
    </xf>
    <xf numFmtId="3" fontId="9" fillId="0" borderId="2" xfId="3" applyNumberFormat="1" applyFont="1" applyFill="1" applyBorder="1" applyAlignment="1">
      <alignment horizontal="center" vertical="center"/>
    </xf>
    <xf numFmtId="44" fontId="9" fillId="0" borderId="2" xfId="1" applyNumberFormat="1" applyFont="1" applyBorder="1"/>
    <xf numFmtId="44" fontId="9" fillId="0" borderId="3" xfId="1" applyNumberFormat="1" applyFont="1" applyBorder="1"/>
    <xf numFmtId="1" fontId="9" fillId="0" borderId="16" xfId="0" applyNumberFormat="1" applyFont="1" applyBorder="1" applyAlignment="1">
      <alignment horizontal="center"/>
    </xf>
    <xf numFmtId="44" fontId="4" fillId="0" borderId="0" xfId="1" applyFont="1" applyFill="1" applyBorder="1"/>
    <xf numFmtId="165" fontId="8" fillId="0" borderId="2" xfId="3" applyNumberFormat="1" applyFont="1" applyFill="1" applyBorder="1" applyAlignment="1">
      <alignment horizontal="center" vertical="center"/>
    </xf>
    <xf numFmtId="44" fontId="4" fillId="0" borderId="12" xfId="1" applyFont="1" applyFill="1" applyBorder="1"/>
    <xf numFmtId="44" fontId="4" fillId="0" borderId="2" xfId="1" applyFont="1" applyFill="1" applyBorder="1"/>
    <xf numFmtId="1" fontId="9" fillId="0" borderId="2" xfId="0" applyNumberFormat="1" applyFont="1" applyBorder="1" applyAlignment="1">
      <alignment horizontal="center"/>
    </xf>
    <xf numFmtId="49" fontId="9" fillId="0" borderId="2" xfId="3" applyNumberFormat="1" applyFont="1" applyFill="1" applyBorder="1" applyAlignment="1">
      <alignment horizontal="center"/>
    </xf>
    <xf numFmtId="44" fontId="9" fillId="0" borderId="2" xfId="1" applyFont="1" applyBorder="1"/>
    <xf numFmtId="44" fontId="9" fillId="0" borderId="2" xfId="1" applyFont="1" applyFill="1" applyBorder="1"/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164" fontId="6" fillId="0" borderId="18" xfId="1" applyNumberFormat="1" applyFont="1" applyBorder="1" applyAlignment="1">
      <alignment horizontal="right"/>
    </xf>
    <xf numFmtId="44" fontId="6" fillId="0" borderId="17" xfId="1" applyFont="1" applyBorder="1"/>
    <xf numFmtId="44" fontId="4" fillId="0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4" fontId="6" fillId="0" borderId="0" xfId="1" applyNumberFormat="1" applyFont="1" applyBorder="1" applyAlignment="1">
      <alignment horizontal="right"/>
    </xf>
    <xf numFmtId="44" fontId="6" fillId="0" borderId="0" xfId="1" applyFont="1" applyBorder="1"/>
    <xf numFmtId="0" fontId="4" fillId="2" borderId="1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 vertical="center"/>
    </xf>
    <xf numFmtId="44" fontId="4" fillId="0" borderId="2" xfId="1" applyFont="1" applyBorder="1"/>
    <xf numFmtId="44" fontId="4" fillId="0" borderId="3" xfId="1" applyFont="1" applyBorder="1"/>
    <xf numFmtId="0" fontId="4" fillId="0" borderId="11" xfId="0" applyFont="1" applyFill="1" applyBorder="1"/>
    <xf numFmtId="3" fontId="8" fillId="0" borderId="11" xfId="3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4" fontId="6" fillId="0" borderId="6" xfId="1" applyNumberFormat="1" applyFont="1" applyBorder="1" applyAlignment="1">
      <alignment horizontal="right"/>
    </xf>
    <xf numFmtId="44" fontId="6" fillId="0" borderId="7" xfId="1" applyFont="1" applyBorder="1"/>
    <xf numFmtId="44" fontId="4" fillId="0" borderId="0" xfId="1" applyFont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6" fillId="2" borderId="5" xfId="0" applyFont="1" applyFill="1" applyBorder="1"/>
    <xf numFmtId="0" fontId="6" fillId="2" borderId="5" xfId="0" applyFont="1" applyFill="1" applyBorder="1" applyAlignment="1">
      <alignment horizontal="center"/>
    </xf>
    <xf numFmtId="44" fontId="6" fillId="2" borderId="5" xfId="1" applyFont="1" applyFill="1" applyBorder="1" applyAlignment="1">
      <alignment horizontal="right"/>
    </xf>
    <xf numFmtId="44" fontId="6" fillId="2" borderId="14" xfId="0" applyNumberFormat="1" applyFont="1" applyFill="1" applyBorder="1"/>
    <xf numFmtId="166" fontId="4" fillId="0" borderId="0" xfId="0" applyNumberFormat="1" applyFont="1" applyAlignment="1">
      <alignment horizontal="right"/>
    </xf>
    <xf numFmtId="4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" fontId="10" fillId="0" borderId="0" xfId="0" quotePrefix="1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8" fontId="4" fillId="2" borderId="0" xfId="0" applyNumberFormat="1" applyFont="1" applyFill="1" applyBorder="1"/>
    <xf numFmtId="14" fontId="4" fillId="2" borderId="0" xfId="0" applyNumberFormat="1" applyFont="1" applyFill="1" applyBorder="1"/>
    <xf numFmtId="0" fontId="6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8" fontId="6" fillId="4" borderId="4" xfId="0" applyNumberFormat="1" applyFont="1" applyFill="1" applyBorder="1" applyAlignment="1">
      <alignment horizontal="center" wrapText="1"/>
    </xf>
    <xf numFmtId="8" fontId="6" fillId="4" borderId="19" xfId="0" applyNumberFormat="1" applyFont="1" applyFill="1" applyBorder="1" applyAlignment="1">
      <alignment horizontal="center" wrapText="1"/>
    </xf>
  </cellXfs>
  <cellStyles count="6">
    <cellStyle name="Currency" xfId="1" builtinId="4"/>
    <cellStyle name="Normal" xfId="0" builtinId="0"/>
    <cellStyle name="Normal 2" xfId="3"/>
    <cellStyle name="Normal 2 2" xfId="5"/>
    <cellStyle name="Normal 3" xfId="4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272842</xdr:colOff>
      <xdr:row>4</xdr:row>
      <xdr:rowOff>9525</xdr:rowOff>
    </xdr:to>
    <xdr:pic>
      <xdr:nvPicPr>
        <xdr:cNvPr id="4" name="Picture 3" descr="https://www.governmentjobs.com/AgencyPages/sanangelotx/agencyImages/download/COSA%20Logo%204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663367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38100</xdr:colOff>
      <xdr:row>66</xdr:row>
      <xdr:rowOff>47625</xdr:rowOff>
    </xdr:from>
    <xdr:ext cx="619125" cy="638175"/>
    <xdr:pic>
      <xdr:nvPicPr>
        <xdr:cNvPr id="10" name="Picture 9" descr="https://www.governmentjobs.com/AgencyPages/sanangelotx/agencyImages/download/COSA%20Logo%204.png">
          <a:extLst>
            <a:ext uri="{FF2B5EF4-FFF2-40B4-BE49-F238E27FC236}">
              <a16:creationId xmlns="" xmlns:a16="http://schemas.microsoft.com/office/drawing/2014/main" id="{C232309C-FDA0-44AD-ABF2-D1F0B155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010900"/>
          <a:ext cx="6191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R327"/>
  <sheetViews>
    <sheetView tabSelected="1" view="pageBreakPreview" zoomScaleNormal="100" zoomScaleSheetLayoutView="100" workbookViewId="0">
      <selection activeCell="J131" sqref="J131"/>
    </sheetView>
  </sheetViews>
  <sheetFormatPr defaultColWidth="9.33203125" defaultRowHeight="12.75" x14ac:dyDescent="0.2"/>
  <cols>
    <col min="1" max="3" width="7.33203125" style="2" customWidth="1"/>
    <col min="4" max="4" width="64.6640625" style="3" customWidth="1"/>
    <col min="5" max="5" width="10.33203125" style="2" customWidth="1"/>
    <col min="6" max="6" width="14.6640625" style="2" customWidth="1"/>
    <col min="7" max="7" width="19.83203125" style="4" customWidth="1"/>
    <col min="8" max="8" width="21.83203125" style="4" customWidth="1"/>
    <col min="9" max="9" width="19.1640625" style="3" customWidth="1"/>
    <col min="10" max="12" width="15.83203125" style="3" bestFit="1" customWidth="1"/>
    <col min="13" max="13" width="14.83203125" style="3" bestFit="1" customWidth="1"/>
    <col min="14" max="18" width="12.83203125" style="3" customWidth="1"/>
    <col min="19" max="16384" width="9.33203125" style="3"/>
  </cols>
  <sheetData>
    <row r="2" spans="1:44" x14ac:dyDescent="0.2">
      <c r="A2" s="5"/>
      <c r="B2" s="5"/>
      <c r="C2" s="5"/>
      <c r="D2" s="5"/>
      <c r="E2" s="5"/>
      <c r="F2" s="5"/>
      <c r="G2" s="5"/>
      <c r="H2" s="5"/>
    </row>
    <row r="3" spans="1:44" ht="15.6" customHeight="1" x14ac:dyDescent="0.25">
      <c r="A3" s="97" t="s">
        <v>3</v>
      </c>
      <c r="B3" s="97"/>
      <c r="C3" s="97"/>
      <c r="D3" s="97"/>
      <c r="E3" s="97"/>
      <c r="F3" s="97"/>
      <c r="G3" s="97"/>
      <c r="H3" s="97"/>
    </row>
    <row r="4" spans="1:44" ht="15" x14ac:dyDescent="0.2">
      <c r="A4" s="6" t="s">
        <v>4</v>
      </c>
      <c r="B4" s="6"/>
      <c r="C4" s="6"/>
      <c r="D4" s="6"/>
      <c r="E4" s="6"/>
      <c r="F4" s="6"/>
      <c r="G4" s="6"/>
      <c r="H4" s="6"/>
    </row>
    <row r="5" spans="1:44" ht="15" x14ac:dyDescent="0.25">
      <c r="A5" s="96" t="s">
        <v>119</v>
      </c>
      <c r="B5" s="96"/>
      <c r="C5" s="96"/>
      <c r="D5" s="96"/>
      <c r="E5" s="96"/>
      <c r="F5" s="96"/>
      <c r="G5" s="96"/>
      <c r="H5" s="96"/>
    </row>
    <row r="6" spans="1:44" ht="13.5" thickBot="1" x14ac:dyDescent="0.25">
      <c r="A6" s="8" t="s">
        <v>8</v>
      </c>
      <c r="B6" s="8"/>
      <c r="C6" s="8"/>
      <c r="D6" s="98"/>
      <c r="E6" s="99"/>
      <c r="F6" s="99"/>
      <c r="G6" s="100"/>
      <c r="H6" s="101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26.25" thickBot="1" x14ac:dyDescent="0.25">
      <c r="A7" s="102" t="s">
        <v>80</v>
      </c>
      <c r="B7" s="103" t="s">
        <v>81</v>
      </c>
      <c r="C7" s="104"/>
      <c r="D7" s="105" t="s">
        <v>0</v>
      </c>
      <c r="E7" s="102" t="s">
        <v>1</v>
      </c>
      <c r="F7" s="106" t="s">
        <v>139</v>
      </c>
      <c r="G7" s="107" t="s">
        <v>140</v>
      </c>
      <c r="H7" s="108" t="s">
        <v>2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x14ac:dyDescent="0.2">
      <c r="A8" s="9">
        <v>1</v>
      </c>
      <c r="B8" s="10">
        <v>104</v>
      </c>
      <c r="C8" s="10">
        <v>6001</v>
      </c>
      <c r="D8" s="11" t="s">
        <v>10</v>
      </c>
      <c r="E8" s="12" t="s">
        <v>17</v>
      </c>
      <c r="F8" s="13">
        <v>2950</v>
      </c>
      <c r="G8" s="14">
        <v>0</v>
      </c>
      <c r="H8" s="15">
        <f>F8*G8</f>
        <v>0</v>
      </c>
      <c r="I8" s="16"/>
      <c r="J8" s="17"/>
      <c r="K8" s="1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x14ac:dyDescent="0.2">
      <c r="A9" s="19">
        <v>2</v>
      </c>
      <c r="B9" s="20">
        <v>104</v>
      </c>
      <c r="C9" s="20">
        <v>6029</v>
      </c>
      <c r="D9" s="21" t="s">
        <v>11</v>
      </c>
      <c r="E9" s="20" t="s">
        <v>18</v>
      </c>
      <c r="F9" s="22">
        <v>1060</v>
      </c>
      <c r="G9" s="14">
        <v>0</v>
      </c>
      <c r="H9" s="15">
        <f t="shared" ref="H9:H59" si="0">F9*G9</f>
        <v>0</v>
      </c>
      <c r="I9" s="16"/>
      <c r="J9" s="17"/>
      <c r="K9" s="1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x14ac:dyDescent="0.2">
      <c r="A10" s="19">
        <v>3</v>
      </c>
      <c r="B10" s="20">
        <v>104</v>
      </c>
      <c r="C10" s="20">
        <v>6036</v>
      </c>
      <c r="D10" s="21" t="s">
        <v>12</v>
      </c>
      <c r="E10" s="20" t="s">
        <v>17</v>
      </c>
      <c r="F10" s="22">
        <v>470</v>
      </c>
      <c r="G10" s="14">
        <v>0</v>
      </c>
      <c r="H10" s="15">
        <f t="shared" si="0"/>
        <v>0</v>
      </c>
      <c r="I10" s="16"/>
      <c r="J10" s="17"/>
      <c r="K10" s="1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4" x14ac:dyDescent="0.2">
      <c r="A11" s="9">
        <v>4</v>
      </c>
      <c r="B11" s="20">
        <v>105</v>
      </c>
      <c r="C11" s="20">
        <v>6015</v>
      </c>
      <c r="D11" s="21" t="s">
        <v>13</v>
      </c>
      <c r="E11" s="20" t="s">
        <v>17</v>
      </c>
      <c r="F11" s="22">
        <v>430</v>
      </c>
      <c r="G11" s="14">
        <v>0</v>
      </c>
      <c r="H11" s="15">
        <f t="shared" si="0"/>
        <v>0</v>
      </c>
      <c r="I11" s="16"/>
      <c r="J11" s="17"/>
      <c r="K11" s="1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4" x14ac:dyDescent="0.2">
      <c r="A12" s="19">
        <v>5</v>
      </c>
      <c r="B12" s="20">
        <v>107</v>
      </c>
      <c r="C12" s="23" t="s">
        <v>20</v>
      </c>
      <c r="D12" s="21" t="s">
        <v>74</v>
      </c>
      <c r="E12" s="24" t="s">
        <v>17</v>
      </c>
      <c r="F12" s="20">
        <v>500</v>
      </c>
      <c r="G12" s="14">
        <v>0</v>
      </c>
      <c r="H12" s="15">
        <f t="shared" si="0"/>
        <v>0</v>
      </c>
      <c r="I12" s="16"/>
      <c r="J12" s="17"/>
      <c r="K12" s="1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4" x14ac:dyDescent="0.2">
      <c r="A13" s="19">
        <v>6</v>
      </c>
      <c r="B13" s="20">
        <v>110</v>
      </c>
      <c r="C13" s="20">
        <v>6001</v>
      </c>
      <c r="D13" s="21" t="s">
        <v>37</v>
      </c>
      <c r="E13" s="20" t="s">
        <v>46</v>
      </c>
      <c r="F13" s="22">
        <v>260</v>
      </c>
      <c r="G13" s="14">
        <v>0</v>
      </c>
      <c r="H13" s="15">
        <f t="shared" si="0"/>
        <v>0</v>
      </c>
      <c r="I13" s="16"/>
      <c r="J13" s="17"/>
      <c r="K13" s="1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4" x14ac:dyDescent="0.2">
      <c r="A14" s="9">
        <v>7</v>
      </c>
      <c r="B14" s="20">
        <v>132</v>
      </c>
      <c r="C14" s="20">
        <v>6001</v>
      </c>
      <c r="D14" s="21" t="s">
        <v>38</v>
      </c>
      <c r="E14" s="20" t="s">
        <v>46</v>
      </c>
      <c r="F14" s="22">
        <v>10</v>
      </c>
      <c r="G14" s="14">
        <v>0</v>
      </c>
      <c r="H14" s="15">
        <f t="shared" si="0"/>
        <v>0</v>
      </c>
      <c r="I14" s="16"/>
      <c r="J14" s="17"/>
      <c r="K14" s="1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4" x14ac:dyDescent="0.2">
      <c r="A15" s="19">
        <v>8</v>
      </c>
      <c r="B15" s="20">
        <v>160</v>
      </c>
      <c r="C15" s="23" t="s">
        <v>20</v>
      </c>
      <c r="D15" s="21" t="s">
        <v>75</v>
      </c>
      <c r="E15" s="24" t="s">
        <v>17</v>
      </c>
      <c r="F15" s="20">
        <v>500</v>
      </c>
      <c r="G15" s="14">
        <v>0</v>
      </c>
      <c r="H15" s="15">
        <f t="shared" si="0"/>
        <v>0</v>
      </c>
      <c r="I15" s="16"/>
      <c r="J15" s="17"/>
      <c r="K15" s="1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4" x14ac:dyDescent="0.2">
      <c r="A16" s="19">
        <v>9</v>
      </c>
      <c r="B16" s="20">
        <v>351</v>
      </c>
      <c r="C16" s="20">
        <v>6013</v>
      </c>
      <c r="D16" s="21" t="s">
        <v>39</v>
      </c>
      <c r="E16" s="25" t="s">
        <v>17</v>
      </c>
      <c r="F16" s="22">
        <v>21</v>
      </c>
      <c r="G16" s="14">
        <v>0</v>
      </c>
      <c r="H16" s="15">
        <f t="shared" si="0"/>
        <v>0</v>
      </c>
      <c r="I16" s="16"/>
      <c r="J16" s="17"/>
      <c r="K16" s="1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4" x14ac:dyDescent="0.2">
      <c r="A17" s="9">
        <v>10</v>
      </c>
      <c r="B17" s="20">
        <v>360</v>
      </c>
      <c r="C17" s="20">
        <v>6047</v>
      </c>
      <c r="D17" s="21" t="s">
        <v>40</v>
      </c>
      <c r="E17" s="20" t="s">
        <v>17</v>
      </c>
      <c r="F17" s="26">
        <v>2765</v>
      </c>
      <c r="G17" s="14">
        <v>0</v>
      </c>
      <c r="H17" s="15">
        <f t="shared" si="0"/>
        <v>0</v>
      </c>
      <c r="I17" s="16"/>
      <c r="J17" s="17"/>
      <c r="K17" s="1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4" x14ac:dyDescent="0.2">
      <c r="A18" s="19">
        <v>11</v>
      </c>
      <c r="B18" s="20">
        <v>433</v>
      </c>
      <c r="C18" s="23" t="s">
        <v>20</v>
      </c>
      <c r="D18" s="21" t="s">
        <v>45</v>
      </c>
      <c r="E18" s="20" t="s">
        <v>18</v>
      </c>
      <c r="F18" s="26">
        <v>6030</v>
      </c>
      <c r="G18" s="14">
        <v>0</v>
      </c>
      <c r="H18" s="15">
        <f t="shared" si="0"/>
        <v>0</v>
      </c>
      <c r="I18" s="16"/>
      <c r="J18" s="17"/>
      <c r="K18" s="1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4" x14ac:dyDescent="0.2">
      <c r="A19" s="19">
        <v>12</v>
      </c>
      <c r="B19" s="27">
        <v>500</v>
      </c>
      <c r="C19" s="27">
        <v>6001</v>
      </c>
      <c r="D19" s="28" t="s">
        <v>79</v>
      </c>
      <c r="E19" s="20" t="s">
        <v>76</v>
      </c>
      <c r="F19" s="29">
        <v>1</v>
      </c>
      <c r="G19" s="14">
        <v>0</v>
      </c>
      <c r="H19" s="15">
        <f t="shared" si="0"/>
        <v>0</v>
      </c>
      <c r="I19" s="16"/>
      <c r="J19" s="17"/>
      <c r="K19" s="1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1:44" x14ac:dyDescent="0.2">
      <c r="A20" s="9">
        <v>13</v>
      </c>
      <c r="B20" s="24">
        <v>502</v>
      </c>
      <c r="C20" s="24">
        <v>6001</v>
      </c>
      <c r="D20" s="21" t="s">
        <v>53</v>
      </c>
      <c r="E20" s="30" t="s">
        <v>54</v>
      </c>
      <c r="F20" s="22">
        <v>3</v>
      </c>
      <c r="G20" s="14">
        <v>0</v>
      </c>
      <c r="H20" s="15">
        <f t="shared" si="0"/>
        <v>0</v>
      </c>
      <c r="I20" s="16"/>
      <c r="J20" s="17"/>
      <c r="K20" s="1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x14ac:dyDescent="0.2">
      <c r="A21" s="19">
        <v>14</v>
      </c>
      <c r="B21" s="20">
        <v>506</v>
      </c>
      <c r="C21" s="20">
        <v>6036</v>
      </c>
      <c r="D21" s="21" t="s">
        <v>47</v>
      </c>
      <c r="E21" s="24" t="s">
        <v>18</v>
      </c>
      <c r="F21" s="20">
        <v>30</v>
      </c>
      <c r="G21" s="14">
        <v>0</v>
      </c>
      <c r="H21" s="15">
        <f t="shared" si="0"/>
        <v>0</v>
      </c>
      <c r="I21" s="16"/>
      <c r="J21" s="17"/>
      <c r="K21" s="1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4" x14ac:dyDescent="0.2">
      <c r="A22" s="19">
        <v>15</v>
      </c>
      <c r="B22" s="20">
        <v>506</v>
      </c>
      <c r="C22" s="20">
        <v>6038</v>
      </c>
      <c r="D22" s="21" t="s">
        <v>48</v>
      </c>
      <c r="E22" s="24" t="s">
        <v>18</v>
      </c>
      <c r="F22" s="20">
        <v>470</v>
      </c>
      <c r="G22" s="14">
        <v>0</v>
      </c>
      <c r="H22" s="15">
        <f t="shared" si="0"/>
        <v>0</v>
      </c>
      <c r="I22" s="16"/>
      <c r="J22" s="17"/>
      <c r="K22" s="1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4" x14ac:dyDescent="0.2">
      <c r="A23" s="9">
        <v>16</v>
      </c>
      <c r="B23" s="20">
        <v>506</v>
      </c>
      <c r="C23" s="20">
        <v>6039</v>
      </c>
      <c r="D23" s="21" t="s">
        <v>49</v>
      </c>
      <c r="E23" s="24" t="s">
        <v>18</v>
      </c>
      <c r="F23" s="20">
        <f>F22</f>
        <v>470</v>
      </c>
      <c r="G23" s="14">
        <v>0</v>
      </c>
      <c r="H23" s="15">
        <f t="shared" si="0"/>
        <v>0</v>
      </c>
      <c r="I23" s="16"/>
      <c r="J23" s="17"/>
      <c r="K23" s="1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4" x14ac:dyDescent="0.2">
      <c r="A24" s="19">
        <v>17</v>
      </c>
      <c r="B24" s="20">
        <v>529</v>
      </c>
      <c r="C24" s="31">
        <v>6001</v>
      </c>
      <c r="D24" s="21" t="s">
        <v>67</v>
      </c>
      <c r="E24" s="20" t="s">
        <v>18</v>
      </c>
      <c r="F24" s="26">
        <v>1210</v>
      </c>
      <c r="G24" s="14">
        <v>0</v>
      </c>
      <c r="H24" s="15">
        <f>F24*G24</f>
        <v>0</v>
      </c>
      <c r="I24" s="16"/>
      <c r="J24" s="17"/>
      <c r="K24" s="1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4" x14ac:dyDescent="0.2">
      <c r="A25" s="19">
        <v>18</v>
      </c>
      <c r="B25" s="20">
        <v>530</v>
      </c>
      <c r="C25" s="31">
        <v>6001</v>
      </c>
      <c r="D25" s="21" t="s">
        <v>41</v>
      </c>
      <c r="E25" s="20" t="s">
        <v>17</v>
      </c>
      <c r="F25" s="26">
        <v>1090</v>
      </c>
      <c r="G25" s="14">
        <v>0</v>
      </c>
      <c r="H25" s="15">
        <f t="shared" si="0"/>
        <v>0</v>
      </c>
      <c r="I25" s="16"/>
      <c r="J25" s="17"/>
      <c r="K25" s="1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x14ac:dyDescent="0.2">
      <c r="A26" s="9">
        <v>19</v>
      </c>
      <c r="B26" s="20">
        <v>530</v>
      </c>
      <c r="C26" s="31">
        <v>6004</v>
      </c>
      <c r="D26" s="21" t="s">
        <v>42</v>
      </c>
      <c r="E26" s="20" t="s">
        <v>17</v>
      </c>
      <c r="F26" s="26">
        <v>85</v>
      </c>
      <c r="G26" s="14">
        <v>0</v>
      </c>
      <c r="H26" s="15">
        <f t="shared" si="0"/>
        <v>0</v>
      </c>
      <c r="I26" s="16"/>
      <c r="J26" s="17"/>
      <c r="K26" s="1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x14ac:dyDescent="0.2">
      <c r="A27" s="19">
        <v>20</v>
      </c>
      <c r="B27" s="20">
        <v>531</v>
      </c>
      <c r="C27" s="31">
        <v>6001</v>
      </c>
      <c r="D27" s="21" t="s">
        <v>43</v>
      </c>
      <c r="E27" s="20" t="s">
        <v>17</v>
      </c>
      <c r="F27" s="32">
        <v>605</v>
      </c>
      <c r="G27" s="14">
        <v>0</v>
      </c>
      <c r="H27" s="15">
        <f t="shared" si="0"/>
        <v>0</v>
      </c>
      <c r="I27" s="16"/>
      <c r="J27" s="17"/>
      <c r="K27" s="1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x14ac:dyDescent="0.2">
      <c r="A28" s="19">
        <v>21</v>
      </c>
      <c r="B28" s="20">
        <v>531</v>
      </c>
      <c r="C28" s="20">
        <v>6004</v>
      </c>
      <c r="D28" s="21" t="s">
        <v>68</v>
      </c>
      <c r="E28" s="20" t="s">
        <v>19</v>
      </c>
      <c r="F28" s="33">
        <v>8</v>
      </c>
      <c r="G28" s="14">
        <v>0</v>
      </c>
      <c r="H28" s="15">
        <f t="shared" si="0"/>
        <v>0</v>
      </c>
      <c r="I28" s="16"/>
      <c r="J28" s="17"/>
      <c r="K28" s="1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x14ac:dyDescent="0.2">
      <c r="A29" s="9">
        <v>22</v>
      </c>
      <c r="B29" s="20">
        <v>531</v>
      </c>
      <c r="C29" s="20">
        <v>6010</v>
      </c>
      <c r="D29" s="21" t="s">
        <v>44</v>
      </c>
      <c r="E29" s="20" t="s">
        <v>19</v>
      </c>
      <c r="F29" s="33">
        <v>2</v>
      </c>
      <c r="G29" s="14">
        <v>0</v>
      </c>
      <c r="H29" s="15">
        <f t="shared" si="0"/>
        <v>0</v>
      </c>
      <c r="I29" s="16"/>
      <c r="J29" s="17"/>
      <c r="K29" s="1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x14ac:dyDescent="0.2">
      <c r="A30" s="19">
        <v>23</v>
      </c>
      <c r="B30" s="24">
        <v>636</v>
      </c>
      <c r="C30" s="24">
        <v>6001</v>
      </c>
      <c r="D30" s="21" t="s">
        <v>50</v>
      </c>
      <c r="E30" s="24" t="s">
        <v>78</v>
      </c>
      <c r="F30" s="34">
        <v>12.5</v>
      </c>
      <c r="G30" s="14">
        <v>0</v>
      </c>
      <c r="H30" s="15">
        <f t="shared" si="0"/>
        <v>0</v>
      </c>
      <c r="I30" s="16"/>
      <c r="J30" s="17"/>
      <c r="K30" s="1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x14ac:dyDescent="0.2">
      <c r="A31" s="19">
        <v>24</v>
      </c>
      <c r="B31" s="24">
        <v>644</v>
      </c>
      <c r="C31" s="24">
        <v>6023</v>
      </c>
      <c r="D31" s="21" t="s">
        <v>51</v>
      </c>
      <c r="E31" s="24" t="s">
        <v>19</v>
      </c>
      <c r="F31" s="35">
        <v>7</v>
      </c>
      <c r="G31" s="14">
        <v>0</v>
      </c>
      <c r="H31" s="15">
        <f t="shared" si="0"/>
        <v>0</v>
      </c>
      <c r="I31" s="16"/>
      <c r="J31" s="17"/>
      <c r="K31" s="1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x14ac:dyDescent="0.2">
      <c r="A32" s="9">
        <v>25</v>
      </c>
      <c r="B32" s="24">
        <v>644</v>
      </c>
      <c r="C32" s="24">
        <v>6075</v>
      </c>
      <c r="D32" s="21" t="s">
        <v>77</v>
      </c>
      <c r="E32" s="24" t="s">
        <v>19</v>
      </c>
      <c r="F32" s="36">
        <v>5</v>
      </c>
      <c r="G32" s="14">
        <v>0</v>
      </c>
      <c r="H32" s="15">
        <f t="shared" si="0"/>
        <v>0</v>
      </c>
      <c r="I32" s="16"/>
      <c r="J32" s="17"/>
      <c r="K32" s="1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x14ac:dyDescent="0.2">
      <c r="A33" s="19">
        <v>26</v>
      </c>
      <c r="B33" s="24">
        <v>644</v>
      </c>
      <c r="C33" s="24">
        <v>6076</v>
      </c>
      <c r="D33" s="21" t="s">
        <v>52</v>
      </c>
      <c r="E33" s="24" t="s">
        <v>19</v>
      </c>
      <c r="F33" s="35">
        <v>6</v>
      </c>
      <c r="G33" s="14">
        <v>0</v>
      </c>
      <c r="H33" s="15">
        <f t="shared" si="0"/>
        <v>0</v>
      </c>
      <c r="I33" s="16"/>
      <c r="J33" s="17"/>
      <c r="K33" s="1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x14ac:dyDescent="0.2">
      <c r="A34" s="19">
        <v>27</v>
      </c>
      <c r="B34" s="37">
        <v>662</v>
      </c>
      <c r="C34" s="24">
        <v>6034</v>
      </c>
      <c r="D34" s="38" t="s">
        <v>55</v>
      </c>
      <c r="E34" s="24" t="s">
        <v>18</v>
      </c>
      <c r="F34" s="35">
        <v>1000</v>
      </c>
      <c r="G34" s="14">
        <v>0</v>
      </c>
      <c r="H34" s="15">
        <f t="shared" si="0"/>
        <v>0</v>
      </c>
      <c r="I34" s="16"/>
      <c r="J34" s="17"/>
      <c r="K34" s="1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x14ac:dyDescent="0.2">
      <c r="A35" s="9">
        <v>28</v>
      </c>
      <c r="B35" s="37">
        <v>662</v>
      </c>
      <c r="C35" s="24">
        <v>6051</v>
      </c>
      <c r="D35" s="38" t="s">
        <v>56</v>
      </c>
      <c r="E35" s="24" t="s">
        <v>18</v>
      </c>
      <c r="F35" s="35">
        <v>50</v>
      </c>
      <c r="G35" s="14">
        <v>0</v>
      </c>
      <c r="H35" s="15">
        <f t="shared" si="0"/>
        <v>0</v>
      </c>
      <c r="I35" s="16"/>
      <c r="J35" s="17"/>
      <c r="K35" s="1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x14ac:dyDescent="0.2">
      <c r="A36" s="19">
        <v>29</v>
      </c>
      <c r="B36" s="37">
        <v>662</v>
      </c>
      <c r="C36" s="24">
        <v>6058</v>
      </c>
      <c r="D36" s="38" t="s">
        <v>66</v>
      </c>
      <c r="E36" s="24" t="s">
        <v>19</v>
      </c>
      <c r="F36" s="35">
        <v>150</v>
      </c>
      <c r="G36" s="14">
        <v>0</v>
      </c>
      <c r="H36" s="15">
        <f t="shared" si="0"/>
        <v>0</v>
      </c>
      <c r="I36" s="16"/>
      <c r="J36" s="17"/>
      <c r="K36" s="1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x14ac:dyDescent="0.2">
      <c r="A37" s="19">
        <v>30</v>
      </c>
      <c r="B37" s="12">
        <v>666</v>
      </c>
      <c r="C37" s="20">
        <v>6167</v>
      </c>
      <c r="D37" s="38" t="s">
        <v>59</v>
      </c>
      <c r="E37" s="24" t="s">
        <v>18</v>
      </c>
      <c r="F37" s="26">
        <v>200</v>
      </c>
      <c r="G37" s="14">
        <v>0</v>
      </c>
      <c r="H37" s="15">
        <f t="shared" si="0"/>
        <v>0</v>
      </c>
      <c r="I37" s="16"/>
      <c r="J37" s="17"/>
      <c r="K37" s="1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x14ac:dyDescent="0.2">
      <c r="A38" s="9">
        <v>31</v>
      </c>
      <c r="B38" s="37">
        <v>666</v>
      </c>
      <c r="C38" s="24">
        <v>6176</v>
      </c>
      <c r="D38" s="38" t="s">
        <v>60</v>
      </c>
      <c r="E38" s="24" t="s">
        <v>18</v>
      </c>
      <c r="F38" s="26">
        <v>18</v>
      </c>
      <c r="G38" s="14">
        <v>0</v>
      </c>
      <c r="H38" s="15">
        <f t="shared" si="0"/>
        <v>0</v>
      </c>
      <c r="I38" s="16"/>
      <c r="J38" s="17"/>
      <c r="K38" s="1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x14ac:dyDescent="0.2">
      <c r="A39" s="19">
        <v>32</v>
      </c>
      <c r="B39" s="24">
        <v>666</v>
      </c>
      <c r="C39" s="24">
        <v>6178</v>
      </c>
      <c r="D39" s="21" t="s">
        <v>61</v>
      </c>
      <c r="E39" s="24" t="s">
        <v>18</v>
      </c>
      <c r="F39" s="26">
        <v>95</v>
      </c>
      <c r="G39" s="14">
        <v>0</v>
      </c>
      <c r="H39" s="15">
        <f t="shared" si="0"/>
        <v>0</v>
      </c>
      <c r="I39" s="16"/>
      <c r="J39" s="17"/>
      <c r="K39" s="1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x14ac:dyDescent="0.2">
      <c r="A40" s="19">
        <v>33</v>
      </c>
      <c r="B40" s="24">
        <v>666</v>
      </c>
      <c r="C40" s="24">
        <v>6182</v>
      </c>
      <c r="D40" s="21" t="s">
        <v>62</v>
      </c>
      <c r="E40" s="24" t="s">
        <v>18</v>
      </c>
      <c r="F40" s="26">
        <v>780</v>
      </c>
      <c r="G40" s="14">
        <v>0</v>
      </c>
      <c r="H40" s="15">
        <f t="shared" si="0"/>
        <v>0</v>
      </c>
      <c r="I40" s="16"/>
      <c r="J40" s="17"/>
      <c r="K40" s="1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x14ac:dyDescent="0.2">
      <c r="A41" s="9">
        <v>34</v>
      </c>
      <c r="B41" s="24">
        <v>666</v>
      </c>
      <c r="C41" s="24">
        <v>6184</v>
      </c>
      <c r="D41" s="21" t="s">
        <v>63</v>
      </c>
      <c r="E41" s="39" t="s">
        <v>19</v>
      </c>
      <c r="F41" s="35">
        <v>4</v>
      </c>
      <c r="G41" s="14">
        <v>0</v>
      </c>
      <c r="H41" s="15">
        <f t="shared" si="0"/>
        <v>0</v>
      </c>
      <c r="I41" s="16"/>
      <c r="J41" s="17"/>
      <c r="K41" s="1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x14ac:dyDescent="0.2">
      <c r="A42" s="19">
        <v>35</v>
      </c>
      <c r="B42" s="24">
        <v>666</v>
      </c>
      <c r="C42" s="24">
        <v>6192</v>
      </c>
      <c r="D42" s="21" t="s">
        <v>64</v>
      </c>
      <c r="E42" s="39" t="s">
        <v>19</v>
      </c>
      <c r="F42" s="35">
        <v>2</v>
      </c>
      <c r="G42" s="14">
        <v>0</v>
      </c>
      <c r="H42" s="15">
        <f t="shared" si="0"/>
        <v>0</v>
      </c>
      <c r="I42" s="16"/>
      <c r="J42" s="17"/>
      <c r="K42" s="1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x14ac:dyDescent="0.2">
      <c r="A43" s="19">
        <v>36</v>
      </c>
      <c r="B43" s="24">
        <v>666</v>
      </c>
      <c r="C43" s="24">
        <v>6207</v>
      </c>
      <c r="D43" s="21" t="s">
        <v>65</v>
      </c>
      <c r="E43" s="24" t="s">
        <v>18</v>
      </c>
      <c r="F43" s="35">
        <v>961</v>
      </c>
      <c r="G43" s="14">
        <v>0</v>
      </c>
      <c r="H43" s="15">
        <f t="shared" si="0"/>
        <v>0</v>
      </c>
      <c r="I43" s="16"/>
      <c r="J43" s="1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x14ac:dyDescent="0.2">
      <c r="A44" s="40" t="s">
        <v>127</v>
      </c>
      <c r="B44" s="25">
        <v>678</v>
      </c>
      <c r="C44" s="25">
        <v>6001</v>
      </c>
      <c r="D44" s="41" t="s">
        <v>131</v>
      </c>
      <c r="E44" s="25" t="s">
        <v>18</v>
      </c>
      <c r="F44" s="42">
        <v>1161</v>
      </c>
      <c r="G44" s="43">
        <v>0</v>
      </c>
      <c r="H44" s="44">
        <f t="shared" si="0"/>
        <v>0</v>
      </c>
      <c r="I44" s="16"/>
      <c r="J44" s="1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x14ac:dyDescent="0.2">
      <c r="A45" s="40" t="s">
        <v>128</v>
      </c>
      <c r="B45" s="25">
        <v>678</v>
      </c>
      <c r="C45" s="25">
        <v>6001</v>
      </c>
      <c r="D45" s="41" t="s">
        <v>132</v>
      </c>
      <c r="E45" s="25" t="s">
        <v>18</v>
      </c>
      <c r="F45" s="42">
        <v>95</v>
      </c>
      <c r="G45" s="43">
        <v>0</v>
      </c>
      <c r="H45" s="44">
        <f t="shared" si="0"/>
        <v>0</v>
      </c>
      <c r="I45" s="16"/>
      <c r="J45" s="1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x14ac:dyDescent="0.2">
      <c r="A46" s="40" t="s">
        <v>129</v>
      </c>
      <c r="B46" s="25">
        <v>678</v>
      </c>
      <c r="C46" s="25">
        <v>6001</v>
      </c>
      <c r="D46" s="41" t="s">
        <v>133</v>
      </c>
      <c r="E46" s="25" t="s">
        <v>18</v>
      </c>
      <c r="F46" s="42">
        <v>600</v>
      </c>
      <c r="G46" s="43">
        <v>0</v>
      </c>
      <c r="H46" s="44">
        <f t="shared" si="0"/>
        <v>0</v>
      </c>
      <c r="I46" s="16"/>
      <c r="J46" s="1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1:44" x14ac:dyDescent="0.2">
      <c r="A47" s="40" t="s">
        <v>130</v>
      </c>
      <c r="B47" s="25">
        <v>678</v>
      </c>
      <c r="C47" s="25">
        <v>6001</v>
      </c>
      <c r="D47" s="41" t="s">
        <v>137</v>
      </c>
      <c r="E47" s="25" t="s">
        <v>19</v>
      </c>
      <c r="F47" s="42">
        <v>4</v>
      </c>
      <c r="G47" s="43">
        <v>0</v>
      </c>
      <c r="H47" s="44">
        <f t="shared" si="0"/>
        <v>0</v>
      </c>
      <c r="I47" s="16"/>
      <c r="J47" s="1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1:44" x14ac:dyDescent="0.2">
      <c r="A48" s="45" t="s">
        <v>135</v>
      </c>
      <c r="B48" s="25">
        <v>678</v>
      </c>
      <c r="C48" s="25">
        <v>6001</v>
      </c>
      <c r="D48" s="41" t="s">
        <v>136</v>
      </c>
      <c r="E48" s="25" t="s">
        <v>19</v>
      </c>
      <c r="F48" s="42">
        <v>2</v>
      </c>
      <c r="G48" s="43">
        <v>0</v>
      </c>
      <c r="H48" s="44">
        <f t="shared" ref="H48" si="1">F48*G48</f>
        <v>0</v>
      </c>
      <c r="I48" s="16"/>
      <c r="J48" s="1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1:44" x14ac:dyDescent="0.2">
      <c r="A49" s="9">
        <v>37</v>
      </c>
      <c r="B49" s="24">
        <v>677</v>
      </c>
      <c r="C49" s="24">
        <v>6001</v>
      </c>
      <c r="D49" s="21" t="s">
        <v>57</v>
      </c>
      <c r="E49" s="24" t="s">
        <v>18</v>
      </c>
      <c r="F49" s="35">
        <v>1000</v>
      </c>
      <c r="G49" s="14">
        <v>0</v>
      </c>
      <c r="H49" s="15">
        <f t="shared" si="0"/>
        <v>0</v>
      </c>
      <c r="I49" s="16"/>
      <c r="J49" s="1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1:44" x14ac:dyDescent="0.2">
      <c r="A50" s="19">
        <v>38</v>
      </c>
      <c r="B50" s="20">
        <v>2667</v>
      </c>
      <c r="C50" s="23" t="s">
        <v>20</v>
      </c>
      <c r="D50" s="21" t="s">
        <v>69</v>
      </c>
      <c r="E50" s="20" t="s">
        <v>18</v>
      </c>
      <c r="F50" s="26">
        <v>170</v>
      </c>
      <c r="G50" s="14">
        <v>0</v>
      </c>
      <c r="H50" s="15">
        <f t="shared" si="0"/>
        <v>0</v>
      </c>
      <c r="I50" s="16"/>
      <c r="J50" s="1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1:44" x14ac:dyDescent="0.2">
      <c r="A51" s="19">
        <v>39</v>
      </c>
      <c r="B51" s="20">
        <v>2667</v>
      </c>
      <c r="C51" s="23" t="s">
        <v>21</v>
      </c>
      <c r="D51" s="21" t="s">
        <v>70</v>
      </c>
      <c r="E51" s="20" t="s">
        <v>18</v>
      </c>
      <c r="F51" s="26">
        <v>30</v>
      </c>
      <c r="G51" s="14">
        <v>0</v>
      </c>
      <c r="H51" s="15">
        <f t="shared" si="0"/>
        <v>0</v>
      </c>
      <c r="I51" s="16"/>
      <c r="J51" s="1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1:44" x14ac:dyDescent="0.2">
      <c r="A52" s="9">
        <v>40</v>
      </c>
      <c r="B52" s="20">
        <v>2667</v>
      </c>
      <c r="C52" s="23" t="s">
        <v>22</v>
      </c>
      <c r="D52" s="21" t="s">
        <v>71</v>
      </c>
      <c r="E52" s="20" t="s">
        <v>18</v>
      </c>
      <c r="F52" s="26">
        <v>160</v>
      </c>
      <c r="G52" s="14">
        <v>0</v>
      </c>
      <c r="H52" s="15">
        <f t="shared" si="0"/>
        <v>0</v>
      </c>
      <c r="I52" s="16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1:44" x14ac:dyDescent="0.2">
      <c r="A53" s="19">
        <v>41</v>
      </c>
      <c r="B53" s="20">
        <v>2667</v>
      </c>
      <c r="C53" s="23" t="s">
        <v>23</v>
      </c>
      <c r="D53" s="21" t="s">
        <v>72</v>
      </c>
      <c r="E53" s="20" t="s">
        <v>18</v>
      </c>
      <c r="F53" s="26">
        <v>60</v>
      </c>
      <c r="G53" s="14">
        <v>0</v>
      </c>
      <c r="H53" s="15">
        <f t="shared" si="0"/>
        <v>0</v>
      </c>
      <c r="I53" s="16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1:44" x14ac:dyDescent="0.2">
      <c r="A54" s="19">
        <v>42</v>
      </c>
      <c r="B54" s="20">
        <v>2667</v>
      </c>
      <c r="C54" s="23" t="s">
        <v>24</v>
      </c>
      <c r="D54" s="21" t="s">
        <v>31</v>
      </c>
      <c r="E54" s="20" t="s">
        <v>19</v>
      </c>
      <c r="F54" s="26">
        <v>8</v>
      </c>
      <c r="G54" s="14">
        <v>0</v>
      </c>
      <c r="H54" s="15">
        <f t="shared" si="0"/>
        <v>0</v>
      </c>
      <c r="I54" s="16"/>
      <c r="J54" s="1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1:44" x14ac:dyDescent="0.2">
      <c r="A55" s="9">
        <v>43</v>
      </c>
      <c r="B55" s="20">
        <v>2667</v>
      </c>
      <c r="C55" s="23" t="s">
        <v>25</v>
      </c>
      <c r="D55" s="21" t="s">
        <v>73</v>
      </c>
      <c r="E55" s="20" t="s">
        <v>19</v>
      </c>
      <c r="F55" s="26">
        <v>2</v>
      </c>
      <c r="G55" s="14">
        <v>0</v>
      </c>
      <c r="H55" s="15">
        <f t="shared" si="0"/>
        <v>0</v>
      </c>
      <c r="I55" s="16"/>
      <c r="J55" s="1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1:44" x14ac:dyDescent="0.2">
      <c r="A56" s="19">
        <v>44</v>
      </c>
      <c r="B56" s="20">
        <v>2667</v>
      </c>
      <c r="C56" s="23" t="s">
        <v>26</v>
      </c>
      <c r="D56" s="21" t="s">
        <v>32</v>
      </c>
      <c r="E56" s="20" t="s">
        <v>19</v>
      </c>
      <c r="F56" s="26">
        <v>4</v>
      </c>
      <c r="G56" s="14">
        <v>0</v>
      </c>
      <c r="H56" s="15">
        <f t="shared" si="0"/>
        <v>0</v>
      </c>
      <c r="I56" s="16"/>
      <c r="J56" s="1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</row>
    <row r="57" spans="1:44" x14ac:dyDescent="0.2">
      <c r="A57" s="19">
        <v>45</v>
      </c>
      <c r="B57" s="20">
        <v>2667</v>
      </c>
      <c r="C57" s="23" t="s">
        <v>27</v>
      </c>
      <c r="D57" s="21" t="s">
        <v>33</v>
      </c>
      <c r="E57" s="20" t="s">
        <v>19</v>
      </c>
      <c r="F57" s="26">
        <v>2</v>
      </c>
      <c r="G57" s="14">
        <v>0</v>
      </c>
      <c r="H57" s="15">
        <f t="shared" si="0"/>
        <v>0</v>
      </c>
      <c r="I57" s="46"/>
      <c r="J57" s="1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</row>
    <row r="58" spans="1:44" x14ac:dyDescent="0.2">
      <c r="A58" s="9">
        <v>46</v>
      </c>
      <c r="B58" s="20">
        <v>2667</v>
      </c>
      <c r="C58" s="23" t="s">
        <v>28</v>
      </c>
      <c r="D58" s="21" t="s">
        <v>34</v>
      </c>
      <c r="E58" s="20" t="s">
        <v>36</v>
      </c>
      <c r="F58" s="47">
        <v>2.8559999999999999</v>
      </c>
      <c r="G58" s="14">
        <v>0</v>
      </c>
      <c r="H58" s="15">
        <f t="shared" si="0"/>
        <v>0</v>
      </c>
      <c r="I58" s="46"/>
      <c r="J58" s="1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</row>
    <row r="59" spans="1:44" x14ac:dyDescent="0.2">
      <c r="A59" s="19">
        <v>47</v>
      </c>
      <c r="B59" s="20">
        <v>2667</v>
      </c>
      <c r="C59" s="23" t="s">
        <v>29</v>
      </c>
      <c r="D59" s="21" t="s">
        <v>35</v>
      </c>
      <c r="E59" s="20" t="s">
        <v>19</v>
      </c>
      <c r="F59" s="26">
        <v>1</v>
      </c>
      <c r="G59" s="14">
        <v>0</v>
      </c>
      <c r="H59" s="15">
        <f t="shared" si="0"/>
        <v>0</v>
      </c>
      <c r="I59" s="46"/>
      <c r="J59" s="1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</row>
    <row r="60" spans="1:44" x14ac:dyDescent="0.2">
      <c r="A60" s="19">
        <v>48</v>
      </c>
      <c r="B60" s="20">
        <v>2667</v>
      </c>
      <c r="C60" s="23" t="s">
        <v>113</v>
      </c>
      <c r="D60" s="21" t="s">
        <v>114</v>
      </c>
      <c r="E60" s="20" t="s">
        <v>19</v>
      </c>
      <c r="F60" s="26">
        <v>11</v>
      </c>
      <c r="G60" s="14">
        <v>0</v>
      </c>
      <c r="H60" s="15">
        <f t="shared" ref="H60:H64" si="2">F60*G60</f>
        <v>0</v>
      </c>
      <c r="I60" s="46"/>
      <c r="J60" s="1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</row>
    <row r="61" spans="1:44" x14ac:dyDescent="0.2">
      <c r="A61" s="9">
        <v>49</v>
      </c>
      <c r="B61" s="20" t="s">
        <v>109</v>
      </c>
      <c r="C61" s="23"/>
      <c r="D61" s="21" t="s">
        <v>111</v>
      </c>
      <c r="E61" s="20" t="s">
        <v>19</v>
      </c>
      <c r="F61" s="42">
        <v>0</v>
      </c>
      <c r="G61" s="14">
        <v>0</v>
      </c>
      <c r="H61" s="48">
        <f t="shared" si="2"/>
        <v>0</v>
      </c>
      <c r="I61" s="46"/>
      <c r="J61" s="1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</row>
    <row r="62" spans="1:44" x14ac:dyDescent="0.2">
      <c r="A62" s="27">
        <v>50</v>
      </c>
      <c r="B62" s="20" t="s">
        <v>110</v>
      </c>
      <c r="C62" s="23"/>
      <c r="D62" s="21" t="s">
        <v>112</v>
      </c>
      <c r="E62" s="20" t="s">
        <v>19</v>
      </c>
      <c r="F62" s="42">
        <v>0</v>
      </c>
      <c r="G62" s="14">
        <v>0</v>
      </c>
      <c r="H62" s="49">
        <f t="shared" ref="H62" si="3">F62*G62</f>
        <v>0</v>
      </c>
      <c r="I62" s="46"/>
      <c r="J62" s="1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</row>
    <row r="63" spans="1:44" x14ac:dyDescent="0.2">
      <c r="A63" s="27">
        <v>51</v>
      </c>
      <c r="B63" s="20" t="s">
        <v>122</v>
      </c>
      <c r="C63" s="23"/>
      <c r="D63" s="21" t="s">
        <v>123</v>
      </c>
      <c r="E63" s="20" t="s">
        <v>19</v>
      </c>
      <c r="F63" s="26">
        <v>1</v>
      </c>
      <c r="G63" s="14">
        <v>86300</v>
      </c>
      <c r="H63" s="49">
        <f t="shared" si="2"/>
        <v>86300</v>
      </c>
      <c r="I63" s="46"/>
      <c r="J63" s="1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</row>
    <row r="64" spans="1:44" ht="13.15" customHeight="1" x14ac:dyDescent="0.2">
      <c r="A64" s="50">
        <v>52</v>
      </c>
      <c r="B64" s="25"/>
      <c r="C64" s="51"/>
      <c r="D64" s="41" t="s">
        <v>134</v>
      </c>
      <c r="E64" s="25" t="s">
        <v>19</v>
      </c>
      <c r="F64" s="42">
        <v>1</v>
      </c>
      <c r="G64" s="52">
        <v>0</v>
      </c>
      <c r="H64" s="53">
        <f t="shared" si="2"/>
        <v>0</v>
      </c>
      <c r="I64" s="46"/>
      <c r="J64" s="1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</row>
    <row r="65" spans="1:44" ht="13.5" thickBot="1" x14ac:dyDescent="0.25">
      <c r="A65" s="54"/>
      <c r="B65" s="55"/>
      <c r="C65" s="55"/>
      <c r="D65" s="56"/>
      <c r="E65" s="55"/>
      <c r="F65" s="55"/>
      <c r="G65" s="57" t="s">
        <v>120</v>
      </c>
      <c r="H65" s="58">
        <f>ROUND(SUM(H8:H64),-2)</f>
        <v>86300</v>
      </c>
      <c r="I65" s="7"/>
      <c r="J65" s="7"/>
      <c r="K65" s="7"/>
      <c r="L65" s="59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</row>
    <row r="66" spans="1:44" x14ac:dyDescent="0.2">
      <c r="A66" s="60"/>
      <c r="B66" s="60"/>
      <c r="C66" s="60"/>
      <c r="D66" s="61"/>
      <c r="E66" s="60"/>
      <c r="F66" s="60"/>
      <c r="G66" s="62"/>
      <c r="H66" s="63"/>
      <c r="I66" s="7"/>
      <c r="J66" s="7"/>
      <c r="K66" s="7"/>
      <c r="L66" s="59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</row>
    <row r="67" spans="1:44" x14ac:dyDescent="0.2">
      <c r="A67" s="60"/>
      <c r="B67" s="60"/>
      <c r="C67" s="60"/>
      <c r="D67" s="61"/>
      <c r="E67" s="60"/>
      <c r="F67" s="60"/>
      <c r="G67" s="62"/>
      <c r="H67" s="63"/>
      <c r="I67" s="7"/>
      <c r="J67" s="7"/>
      <c r="K67" s="7"/>
      <c r="L67" s="59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</row>
    <row r="68" spans="1:44" x14ac:dyDescent="0.2">
      <c r="A68" s="5"/>
      <c r="B68" s="5"/>
      <c r="C68" s="5"/>
      <c r="D68" s="5"/>
      <c r="E68" s="5"/>
      <c r="F68" s="5"/>
      <c r="G68" s="5"/>
      <c r="H68" s="5"/>
    </row>
    <row r="69" spans="1:44" ht="15.6" customHeight="1" x14ac:dyDescent="0.25">
      <c r="A69" s="97" t="s">
        <v>3</v>
      </c>
      <c r="B69" s="97"/>
      <c r="C69" s="97"/>
      <c r="D69" s="97"/>
      <c r="E69" s="97"/>
      <c r="F69" s="97"/>
      <c r="G69" s="97"/>
      <c r="H69" s="97"/>
    </row>
    <row r="70" spans="1:44" ht="15" x14ac:dyDescent="0.2">
      <c r="A70" s="6" t="s">
        <v>4</v>
      </c>
      <c r="B70" s="6"/>
      <c r="C70" s="6"/>
      <c r="D70" s="6"/>
      <c r="E70" s="6"/>
      <c r="F70" s="6"/>
      <c r="G70" s="6"/>
      <c r="H70" s="6"/>
    </row>
    <row r="71" spans="1:44" ht="15" x14ac:dyDescent="0.25">
      <c r="A71" s="96" t="s">
        <v>124</v>
      </c>
      <c r="B71" s="96"/>
      <c r="C71" s="96"/>
      <c r="D71" s="96"/>
      <c r="E71" s="96"/>
      <c r="F71" s="96"/>
      <c r="G71" s="96"/>
      <c r="H71" s="96"/>
    </row>
    <row r="72" spans="1:44" ht="13.5" thickBot="1" x14ac:dyDescent="0.25">
      <c r="A72" s="64" t="s">
        <v>6</v>
      </c>
      <c r="B72" s="64"/>
      <c r="C72" s="64"/>
      <c r="D72" s="64"/>
      <c r="E72" s="64"/>
      <c r="F72" s="64"/>
      <c r="G72" s="64"/>
      <c r="H72" s="64"/>
      <c r="I72" s="65"/>
      <c r="J72" s="7"/>
      <c r="K72" s="46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</row>
    <row r="73" spans="1:44" ht="26.25" thickBot="1" x14ac:dyDescent="0.25">
      <c r="A73" s="102" t="s">
        <v>80</v>
      </c>
      <c r="B73" s="103" t="s">
        <v>81</v>
      </c>
      <c r="C73" s="104"/>
      <c r="D73" s="105" t="s">
        <v>0</v>
      </c>
      <c r="E73" s="102" t="s">
        <v>1</v>
      </c>
      <c r="F73" s="106" t="s">
        <v>139</v>
      </c>
      <c r="G73" s="107" t="s">
        <v>140</v>
      </c>
      <c r="H73" s="108" t="s">
        <v>2</v>
      </c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</row>
    <row r="74" spans="1:44" x14ac:dyDescent="0.2">
      <c r="A74" s="19">
        <v>1</v>
      </c>
      <c r="B74" s="20">
        <v>104</v>
      </c>
      <c r="C74" s="20">
        <v>6029</v>
      </c>
      <c r="D74" s="21" t="s">
        <v>11</v>
      </c>
      <c r="E74" s="20" t="s">
        <v>18</v>
      </c>
      <c r="F74" s="22">
        <v>120</v>
      </c>
      <c r="G74" s="66">
        <v>0</v>
      </c>
      <c r="H74" s="67">
        <f>F74*G74</f>
        <v>0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</row>
    <row r="75" spans="1:44" x14ac:dyDescent="0.2">
      <c r="A75" s="19">
        <f>SUM(A74)+1</f>
        <v>2</v>
      </c>
      <c r="B75" s="20">
        <v>104</v>
      </c>
      <c r="C75" s="20">
        <v>6036</v>
      </c>
      <c r="D75" s="21" t="s">
        <v>12</v>
      </c>
      <c r="E75" s="20" t="s">
        <v>17</v>
      </c>
      <c r="F75" s="22">
        <v>50</v>
      </c>
      <c r="G75" s="66">
        <v>0</v>
      </c>
      <c r="H75" s="67">
        <f t="shared" ref="H75:H128" si="4">F75*G75</f>
        <v>0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</row>
    <row r="76" spans="1:44" x14ac:dyDescent="0.2">
      <c r="A76" s="19">
        <f t="shared" ref="A76:A128" si="5">SUM(A75)+1</f>
        <v>3</v>
      </c>
      <c r="B76" s="20">
        <v>105</v>
      </c>
      <c r="C76" s="20">
        <v>6015</v>
      </c>
      <c r="D76" s="21" t="s">
        <v>13</v>
      </c>
      <c r="E76" s="20" t="s">
        <v>17</v>
      </c>
      <c r="F76" s="22">
        <v>140</v>
      </c>
      <c r="G76" s="66">
        <v>0</v>
      </c>
      <c r="H76" s="67">
        <f t="shared" si="4"/>
        <v>0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</row>
    <row r="77" spans="1:44" ht="13.5" customHeight="1" x14ac:dyDescent="0.2">
      <c r="A77" s="19">
        <f t="shared" si="5"/>
        <v>4</v>
      </c>
      <c r="B77" s="20">
        <v>351</v>
      </c>
      <c r="C77" s="20">
        <v>6013</v>
      </c>
      <c r="D77" s="21" t="s">
        <v>39</v>
      </c>
      <c r="E77" s="25" t="s">
        <v>17</v>
      </c>
      <c r="F77" s="22">
        <v>46</v>
      </c>
      <c r="G77" s="66">
        <v>0</v>
      </c>
      <c r="H77" s="67">
        <f t="shared" si="4"/>
        <v>0</v>
      </c>
      <c r="I77" s="46"/>
      <c r="J77" s="17"/>
      <c r="K77" s="7"/>
      <c r="L77" s="7"/>
      <c r="M77" s="59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</row>
    <row r="78" spans="1:44" x14ac:dyDescent="0.2">
      <c r="A78" s="19">
        <f t="shared" si="5"/>
        <v>5</v>
      </c>
      <c r="B78" s="20">
        <v>402</v>
      </c>
      <c r="C78" s="20">
        <v>6001</v>
      </c>
      <c r="D78" s="21" t="s">
        <v>30</v>
      </c>
      <c r="E78" s="20" t="s">
        <v>18</v>
      </c>
      <c r="F78" s="26">
        <v>145</v>
      </c>
      <c r="G78" s="66">
        <v>0</v>
      </c>
      <c r="H78" s="67">
        <f t="shared" si="4"/>
        <v>0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</row>
    <row r="79" spans="1:44" x14ac:dyDescent="0.2">
      <c r="A79" s="19">
        <f t="shared" si="5"/>
        <v>6</v>
      </c>
      <c r="B79" s="12">
        <v>416</v>
      </c>
      <c r="C79" s="12">
        <v>6030</v>
      </c>
      <c r="D79" s="68" t="s">
        <v>105</v>
      </c>
      <c r="E79" s="12" t="s">
        <v>18</v>
      </c>
      <c r="F79" s="69">
        <v>42</v>
      </c>
      <c r="G79" s="66">
        <v>0</v>
      </c>
      <c r="H79" s="67">
        <f t="shared" si="4"/>
        <v>0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</row>
    <row r="80" spans="1:44" x14ac:dyDescent="0.2">
      <c r="A80" s="19">
        <f t="shared" si="5"/>
        <v>7</v>
      </c>
      <c r="B80" s="70">
        <v>416</v>
      </c>
      <c r="C80" s="70">
        <v>6031</v>
      </c>
      <c r="D80" s="28" t="s">
        <v>82</v>
      </c>
      <c r="E80" s="70" t="s">
        <v>18</v>
      </c>
      <c r="F80" s="29">
        <v>12</v>
      </c>
      <c r="G80" s="66">
        <v>0</v>
      </c>
      <c r="H80" s="15">
        <f>F80*G80</f>
        <v>0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</row>
    <row r="81" spans="1:44" x14ac:dyDescent="0.2">
      <c r="A81" s="19">
        <f t="shared" si="5"/>
        <v>8</v>
      </c>
      <c r="B81" s="70">
        <v>416</v>
      </c>
      <c r="C81" s="70">
        <v>6034</v>
      </c>
      <c r="D81" s="28" t="s">
        <v>83</v>
      </c>
      <c r="E81" s="70" t="s">
        <v>18</v>
      </c>
      <c r="F81" s="29">
        <v>22</v>
      </c>
      <c r="G81" s="66">
        <v>0</v>
      </c>
      <c r="H81" s="67">
        <f>F81*G81</f>
        <v>0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</row>
    <row r="82" spans="1:44" x14ac:dyDescent="0.2">
      <c r="A82" s="19">
        <f t="shared" si="5"/>
        <v>9</v>
      </c>
      <c r="B82" s="70">
        <v>420</v>
      </c>
      <c r="C82" s="70">
        <v>6012</v>
      </c>
      <c r="D82" s="28" t="s">
        <v>84</v>
      </c>
      <c r="E82" s="70" t="s">
        <v>46</v>
      </c>
      <c r="F82" s="70">
        <v>1</v>
      </c>
      <c r="G82" s="66">
        <v>0</v>
      </c>
      <c r="H82" s="67">
        <f>F82*G82</f>
        <v>0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</row>
    <row r="83" spans="1:44" x14ac:dyDescent="0.2">
      <c r="A83" s="19">
        <f t="shared" si="5"/>
        <v>10</v>
      </c>
      <c r="B83" s="20">
        <v>464</v>
      </c>
      <c r="C83" s="20">
        <v>6005</v>
      </c>
      <c r="D83" s="21" t="s">
        <v>58</v>
      </c>
      <c r="E83" s="20" t="s">
        <v>18</v>
      </c>
      <c r="F83" s="22">
        <v>145</v>
      </c>
      <c r="G83" s="66">
        <v>0</v>
      </c>
      <c r="H83" s="67">
        <f>F83*G83</f>
        <v>0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</row>
    <row r="84" spans="1:44" x14ac:dyDescent="0.2">
      <c r="A84" s="19">
        <f t="shared" si="5"/>
        <v>11</v>
      </c>
      <c r="B84" s="20">
        <v>465</v>
      </c>
      <c r="C84" s="20">
        <v>2001</v>
      </c>
      <c r="D84" s="21" t="s">
        <v>121</v>
      </c>
      <c r="E84" s="20" t="s">
        <v>19</v>
      </c>
      <c r="F84" s="22">
        <v>2</v>
      </c>
      <c r="G84" s="66">
        <v>0</v>
      </c>
      <c r="H84" s="67">
        <f t="shared" ref="H84:H94" si="6">F84*G84</f>
        <v>0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</row>
    <row r="85" spans="1:44" x14ac:dyDescent="0.2">
      <c r="A85" s="19">
        <f t="shared" si="5"/>
        <v>12</v>
      </c>
      <c r="B85" s="20">
        <v>465</v>
      </c>
      <c r="C85" s="20">
        <v>2008</v>
      </c>
      <c r="D85" s="21" t="s">
        <v>115</v>
      </c>
      <c r="E85" s="20" t="s">
        <v>19</v>
      </c>
      <c r="F85" s="22">
        <v>8</v>
      </c>
      <c r="G85" s="66">
        <v>0</v>
      </c>
      <c r="H85" s="67">
        <f t="shared" si="6"/>
        <v>0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</row>
    <row r="86" spans="1:44" x14ac:dyDescent="0.2">
      <c r="A86" s="19">
        <f t="shared" si="5"/>
        <v>13</v>
      </c>
      <c r="B86" s="70">
        <v>465</v>
      </c>
      <c r="C86" s="70">
        <v>6225</v>
      </c>
      <c r="D86" s="28" t="s">
        <v>106</v>
      </c>
      <c r="E86" s="70" t="s">
        <v>19</v>
      </c>
      <c r="F86" s="70">
        <v>1</v>
      </c>
      <c r="G86" s="66">
        <v>0</v>
      </c>
      <c r="H86" s="67">
        <f t="shared" si="6"/>
        <v>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</row>
    <row r="87" spans="1:44" x14ac:dyDescent="0.2">
      <c r="A87" s="19">
        <f t="shared" si="5"/>
        <v>14</v>
      </c>
      <c r="B87" s="20">
        <v>496</v>
      </c>
      <c r="C87" s="20">
        <v>6002</v>
      </c>
      <c r="D87" s="21" t="s">
        <v>15</v>
      </c>
      <c r="E87" s="20" t="s">
        <v>19</v>
      </c>
      <c r="F87" s="22">
        <v>1</v>
      </c>
      <c r="G87" s="66">
        <v>0</v>
      </c>
      <c r="H87" s="67">
        <f t="shared" si="6"/>
        <v>0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</row>
    <row r="88" spans="1:44" x14ac:dyDescent="0.2">
      <c r="A88" s="19">
        <f t="shared" si="5"/>
        <v>15</v>
      </c>
      <c r="B88" s="20">
        <v>496</v>
      </c>
      <c r="C88" s="20">
        <v>6007</v>
      </c>
      <c r="D88" s="21" t="s">
        <v>14</v>
      </c>
      <c r="E88" s="20" t="s">
        <v>18</v>
      </c>
      <c r="F88" s="22">
        <v>80</v>
      </c>
      <c r="G88" s="66">
        <v>0</v>
      </c>
      <c r="H88" s="67">
        <f t="shared" si="6"/>
        <v>0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</row>
    <row r="89" spans="1:44" x14ac:dyDescent="0.2">
      <c r="A89" s="19">
        <f t="shared" si="5"/>
        <v>16</v>
      </c>
      <c r="B89" s="20">
        <v>500</v>
      </c>
      <c r="C89" s="20">
        <v>6001</v>
      </c>
      <c r="D89" s="21" t="s">
        <v>79</v>
      </c>
      <c r="E89" s="20" t="s">
        <v>76</v>
      </c>
      <c r="F89" s="22">
        <v>1</v>
      </c>
      <c r="G89" s="66">
        <v>0</v>
      </c>
      <c r="H89" s="67">
        <f t="shared" si="6"/>
        <v>0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</row>
    <row r="90" spans="1:44" x14ac:dyDescent="0.2">
      <c r="A90" s="19">
        <f t="shared" si="5"/>
        <v>17</v>
      </c>
      <c r="B90" s="70">
        <v>502</v>
      </c>
      <c r="C90" s="70">
        <v>6001</v>
      </c>
      <c r="D90" s="28" t="s">
        <v>53</v>
      </c>
      <c r="E90" s="70" t="s">
        <v>54</v>
      </c>
      <c r="F90" s="70">
        <v>2</v>
      </c>
      <c r="G90" s="66">
        <v>0</v>
      </c>
      <c r="H90" s="67">
        <f t="shared" si="6"/>
        <v>0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</row>
    <row r="91" spans="1:44" x14ac:dyDescent="0.2">
      <c r="A91" s="19">
        <f t="shared" si="5"/>
        <v>18</v>
      </c>
      <c r="B91" s="20">
        <v>506</v>
      </c>
      <c r="C91" s="20">
        <v>6036</v>
      </c>
      <c r="D91" s="21" t="s">
        <v>47</v>
      </c>
      <c r="E91" s="20" t="s">
        <v>18</v>
      </c>
      <c r="F91" s="20">
        <v>70</v>
      </c>
      <c r="G91" s="66">
        <v>0</v>
      </c>
      <c r="H91" s="67">
        <f t="shared" si="6"/>
        <v>0</v>
      </c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</row>
    <row r="92" spans="1:44" x14ac:dyDescent="0.2">
      <c r="A92" s="19">
        <f t="shared" si="5"/>
        <v>19</v>
      </c>
      <c r="B92" s="20">
        <v>529</v>
      </c>
      <c r="C92" s="31">
        <v>6001</v>
      </c>
      <c r="D92" s="21" t="s">
        <v>67</v>
      </c>
      <c r="E92" s="20" t="s">
        <v>18</v>
      </c>
      <c r="F92" s="26">
        <v>110</v>
      </c>
      <c r="G92" s="66">
        <v>0</v>
      </c>
      <c r="H92" s="67">
        <f t="shared" si="6"/>
        <v>0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</row>
    <row r="93" spans="1:44" x14ac:dyDescent="0.2">
      <c r="A93" s="19">
        <f t="shared" si="5"/>
        <v>20</v>
      </c>
      <c r="B93" s="20">
        <v>530</v>
      </c>
      <c r="C93" s="31">
        <v>6001</v>
      </c>
      <c r="D93" s="21" t="s">
        <v>41</v>
      </c>
      <c r="E93" s="20" t="s">
        <v>17</v>
      </c>
      <c r="F93" s="26">
        <v>160</v>
      </c>
      <c r="G93" s="66">
        <v>0</v>
      </c>
      <c r="H93" s="67">
        <f t="shared" si="6"/>
        <v>0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</row>
    <row r="94" spans="1:44" x14ac:dyDescent="0.2">
      <c r="A94" s="19">
        <f t="shared" si="5"/>
        <v>21</v>
      </c>
      <c r="B94" s="20">
        <v>531</v>
      </c>
      <c r="C94" s="31">
        <v>6001</v>
      </c>
      <c r="D94" s="21" t="s">
        <v>43</v>
      </c>
      <c r="E94" s="20" t="s">
        <v>17</v>
      </c>
      <c r="F94" s="26">
        <v>60</v>
      </c>
      <c r="G94" s="66">
        <v>0</v>
      </c>
      <c r="H94" s="67">
        <f t="shared" si="6"/>
        <v>0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</row>
    <row r="95" spans="1:44" x14ac:dyDescent="0.2">
      <c r="A95" s="19">
        <f t="shared" si="5"/>
        <v>22</v>
      </c>
      <c r="B95" s="20">
        <v>531</v>
      </c>
      <c r="C95" s="20">
        <v>6004</v>
      </c>
      <c r="D95" s="21" t="s">
        <v>68</v>
      </c>
      <c r="E95" s="20" t="s">
        <v>19</v>
      </c>
      <c r="F95" s="22">
        <v>4</v>
      </c>
      <c r="G95" s="66">
        <v>0</v>
      </c>
      <c r="H95" s="67">
        <f t="shared" ref="H95:H103" si="7">F95*G95</f>
        <v>0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</row>
    <row r="96" spans="1:44" x14ac:dyDescent="0.2">
      <c r="A96" s="19">
        <f t="shared" si="5"/>
        <v>23</v>
      </c>
      <c r="B96" s="70">
        <v>618</v>
      </c>
      <c r="C96" s="70">
        <v>6023</v>
      </c>
      <c r="D96" s="28" t="s">
        <v>85</v>
      </c>
      <c r="E96" s="70" t="s">
        <v>18</v>
      </c>
      <c r="F96" s="70">
        <v>61</v>
      </c>
      <c r="G96" s="66">
        <v>0</v>
      </c>
      <c r="H96" s="67">
        <f t="shared" si="7"/>
        <v>0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</row>
    <row r="97" spans="1:44" x14ac:dyDescent="0.2">
      <c r="A97" s="19">
        <f t="shared" si="5"/>
        <v>24</v>
      </c>
      <c r="B97" s="70">
        <v>618</v>
      </c>
      <c r="C97" s="70">
        <v>6029</v>
      </c>
      <c r="D97" s="28" t="s">
        <v>86</v>
      </c>
      <c r="E97" s="70" t="s">
        <v>18</v>
      </c>
      <c r="F97" s="29">
        <v>98</v>
      </c>
      <c r="G97" s="66">
        <v>0</v>
      </c>
      <c r="H97" s="67">
        <f t="shared" si="7"/>
        <v>0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</row>
    <row r="98" spans="1:44" x14ac:dyDescent="0.2">
      <c r="A98" s="19">
        <f t="shared" si="5"/>
        <v>25</v>
      </c>
      <c r="B98" s="70">
        <v>618</v>
      </c>
      <c r="C98" s="70">
        <v>6054</v>
      </c>
      <c r="D98" s="28" t="s">
        <v>87</v>
      </c>
      <c r="E98" s="70" t="s">
        <v>18</v>
      </c>
      <c r="F98" s="29">
        <v>426</v>
      </c>
      <c r="G98" s="66">
        <v>0</v>
      </c>
      <c r="H98" s="67">
        <f t="shared" si="7"/>
        <v>0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</row>
    <row r="99" spans="1:44" x14ac:dyDescent="0.2">
      <c r="A99" s="19">
        <f t="shared" si="5"/>
        <v>26</v>
      </c>
      <c r="B99" s="70">
        <v>618</v>
      </c>
      <c r="C99" s="70">
        <v>6070</v>
      </c>
      <c r="D99" s="28" t="s">
        <v>88</v>
      </c>
      <c r="E99" s="70" t="s">
        <v>18</v>
      </c>
      <c r="F99" s="70">
        <v>15</v>
      </c>
      <c r="G99" s="66">
        <v>0</v>
      </c>
      <c r="H99" s="67">
        <f t="shared" si="7"/>
        <v>0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</row>
    <row r="100" spans="1:44" x14ac:dyDescent="0.2">
      <c r="A100" s="19">
        <f t="shared" si="5"/>
        <v>27</v>
      </c>
      <c r="B100" s="70">
        <v>620</v>
      </c>
      <c r="C100" s="70">
        <v>6008</v>
      </c>
      <c r="D100" s="28" t="s">
        <v>90</v>
      </c>
      <c r="E100" s="70" t="s">
        <v>18</v>
      </c>
      <c r="F100" s="70">
        <v>45</v>
      </c>
      <c r="G100" s="66">
        <v>0</v>
      </c>
      <c r="H100" s="67">
        <f t="shared" si="7"/>
        <v>0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</row>
    <row r="101" spans="1:44" x14ac:dyDescent="0.2">
      <c r="A101" s="19">
        <f t="shared" si="5"/>
        <v>28</v>
      </c>
      <c r="B101" s="70">
        <v>620</v>
      </c>
      <c r="C101" s="70">
        <v>6009</v>
      </c>
      <c r="D101" s="28" t="s">
        <v>89</v>
      </c>
      <c r="E101" s="70" t="s">
        <v>18</v>
      </c>
      <c r="F101" s="70">
        <v>325</v>
      </c>
      <c r="G101" s="66">
        <v>0</v>
      </c>
      <c r="H101" s="67">
        <f t="shared" si="7"/>
        <v>0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</row>
    <row r="102" spans="1:44" x14ac:dyDescent="0.2">
      <c r="A102" s="19">
        <f t="shared" si="5"/>
        <v>29</v>
      </c>
      <c r="B102" s="70">
        <v>620</v>
      </c>
      <c r="C102" s="70">
        <v>6010</v>
      </c>
      <c r="D102" s="28" t="s">
        <v>91</v>
      </c>
      <c r="E102" s="70" t="s">
        <v>18</v>
      </c>
      <c r="F102" s="70">
        <v>357</v>
      </c>
      <c r="G102" s="66">
        <v>0</v>
      </c>
      <c r="H102" s="67">
        <f t="shared" si="7"/>
        <v>0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</row>
    <row r="103" spans="1:44" x14ac:dyDescent="0.2">
      <c r="A103" s="19">
        <f t="shared" si="5"/>
        <v>30</v>
      </c>
      <c r="B103" s="70">
        <v>624</v>
      </c>
      <c r="C103" s="70">
        <v>6010</v>
      </c>
      <c r="D103" s="28" t="s">
        <v>92</v>
      </c>
      <c r="E103" s="70" t="s">
        <v>19</v>
      </c>
      <c r="F103" s="29">
        <v>5</v>
      </c>
      <c r="G103" s="66">
        <v>0</v>
      </c>
      <c r="H103" s="67">
        <f t="shared" si="7"/>
        <v>0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</row>
    <row r="104" spans="1:44" x14ac:dyDescent="0.2">
      <c r="A104" s="19">
        <f t="shared" si="5"/>
        <v>31</v>
      </c>
      <c r="B104" s="70">
        <v>628</v>
      </c>
      <c r="C104" s="70">
        <v>6124</v>
      </c>
      <c r="D104" s="28" t="s">
        <v>93</v>
      </c>
      <c r="E104" s="71" t="s">
        <v>19</v>
      </c>
      <c r="F104" s="29">
        <v>1</v>
      </c>
      <c r="G104" s="66">
        <v>0</v>
      </c>
      <c r="H104" s="67">
        <f t="shared" ref="H104" si="8">F104*G104</f>
        <v>0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</row>
    <row r="105" spans="1:44" x14ac:dyDescent="0.2">
      <c r="A105" s="19">
        <f t="shared" si="5"/>
        <v>32</v>
      </c>
      <c r="B105" s="70">
        <v>636</v>
      </c>
      <c r="C105" s="70">
        <v>6001</v>
      </c>
      <c r="D105" s="21" t="s">
        <v>50</v>
      </c>
      <c r="E105" s="71" t="s">
        <v>78</v>
      </c>
      <c r="F105" s="29">
        <v>47.5</v>
      </c>
      <c r="G105" s="66">
        <v>0</v>
      </c>
      <c r="H105" s="67">
        <f t="shared" ref="H105:H111" si="9">F105*G105</f>
        <v>0</v>
      </c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</row>
    <row r="106" spans="1:44" x14ac:dyDescent="0.2">
      <c r="A106" s="19">
        <f t="shared" si="5"/>
        <v>33</v>
      </c>
      <c r="B106" s="20">
        <v>644</v>
      </c>
      <c r="C106" s="20">
        <v>6027</v>
      </c>
      <c r="D106" s="21" t="s">
        <v>104</v>
      </c>
      <c r="E106" s="20" t="s">
        <v>19</v>
      </c>
      <c r="F106" s="35">
        <v>1</v>
      </c>
      <c r="G106" s="66">
        <v>0</v>
      </c>
      <c r="H106" s="67">
        <f t="shared" si="9"/>
        <v>0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</row>
    <row r="107" spans="1:44" x14ac:dyDescent="0.2">
      <c r="A107" s="19">
        <f t="shared" si="5"/>
        <v>34</v>
      </c>
      <c r="B107" s="20">
        <v>644</v>
      </c>
      <c r="C107" s="20">
        <v>6075</v>
      </c>
      <c r="D107" s="21" t="s">
        <v>77</v>
      </c>
      <c r="E107" s="20" t="s">
        <v>19</v>
      </c>
      <c r="F107" s="35">
        <v>1</v>
      </c>
      <c r="G107" s="66">
        <v>0</v>
      </c>
      <c r="H107" s="67">
        <f t="shared" si="9"/>
        <v>0</v>
      </c>
      <c r="I107" s="16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</row>
    <row r="108" spans="1:44" x14ac:dyDescent="0.2">
      <c r="A108" s="19">
        <f t="shared" si="5"/>
        <v>35</v>
      </c>
      <c r="B108" s="20">
        <v>644</v>
      </c>
      <c r="C108" s="20">
        <v>6076</v>
      </c>
      <c r="D108" s="21" t="s">
        <v>52</v>
      </c>
      <c r="E108" s="20" t="s">
        <v>19</v>
      </c>
      <c r="F108" s="35">
        <v>1</v>
      </c>
      <c r="G108" s="66">
        <v>0</v>
      </c>
      <c r="H108" s="67">
        <f t="shared" si="9"/>
        <v>0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</row>
    <row r="109" spans="1:44" x14ac:dyDescent="0.2">
      <c r="A109" s="19">
        <f t="shared" si="5"/>
        <v>36</v>
      </c>
      <c r="B109" s="20">
        <v>666</v>
      </c>
      <c r="C109" s="20">
        <v>6182</v>
      </c>
      <c r="D109" s="21" t="s">
        <v>62</v>
      </c>
      <c r="E109" s="20" t="s">
        <v>18</v>
      </c>
      <c r="F109" s="26">
        <v>840</v>
      </c>
      <c r="G109" s="66">
        <v>0</v>
      </c>
      <c r="H109" s="67">
        <f t="shared" si="9"/>
        <v>0</v>
      </c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</row>
    <row r="110" spans="1:44" x14ac:dyDescent="0.2">
      <c r="A110" s="19">
        <f>SUM(A109)+1</f>
        <v>37</v>
      </c>
      <c r="B110" s="70">
        <v>672</v>
      </c>
      <c r="C110" s="70">
        <v>6012</v>
      </c>
      <c r="D110" s="28" t="s">
        <v>108</v>
      </c>
      <c r="E110" s="70" t="s">
        <v>19</v>
      </c>
      <c r="F110" s="70">
        <v>15</v>
      </c>
      <c r="G110" s="66">
        <v>0</v>
      </c>
      <c r="H110" s="67">
        <f t="shared" si="9"/>
        <v>0</v>
      </c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</row>
    <row r="111" spans="1:44" x14ac:dyDescent="0.2">
      <c r="A111" s="19">
        <f t="shared" si="5"/>
        <v>38</v>
      </c>
      <c r="B111" s="70">
        <v>672</v>
      </c>
      <c r="C111" s="70">
        <v>6016</v>
      </c>
      <c r="D111" s="28" t="s">
        <v>107</v>
      </c>
      <c r="E111" s="70" t="s">
        <v>19</v>
      </c>
      <c r="F111" s="70">
        <v>15</v>
      </c>
      <c r="G111" s="66">
        <v>0</v>
      </c>
      <c r="H111" s="66">
        <f t="shared" si="9"/>
        <v>0</v>
      </c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</row>
    <row r="112" spans="1:44" x14ac:dyDescent="0.2">
      <c r="A112" s="19">
        <f t="shared" si="5"/>
        <v>39</v>
      </c>
      <c r="B112" s="20">
        <v>677</v>
      </c>
      <c r="C112" s="20">
        <v>6007</v>
      </c>
      <c r="D112" s="21" t="s">
        <v>16</v>
      </c>
      <c r="E112" s="20" t="s">
        <v>18</v>
      </c>
      <c r="F112" s="35">
        <v>300</v>
      </c>
      <c r="G112" s="66">
        <v>0</v>
      </c>
      <c r="H112" s="67">
        <f t="shared" si="4"/>
        <v>0</v>
      </c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</row>
    <row r="113" spans="1:44" x14ac:dyDescent="0.2">
      <c r="A113" s="19">
        <f t="shared" si="5"/>
        <v>40</v>
      </c>
      <c r="B113" s="72">
        <v>680</v>
      </c>
      <c r="C113" s="72">
        <v>6003</v>
      </c>
      <c r="D113" s="28" t="s">
        <v>94</v>
      </c>
      <c r="E113" s="73" t="s">
        <v>19</v>
      </c>
      <c r="F113" s="74">
        <v>1</v>
      </c>
      <c r="G113" s="66">
        <v>0</v>
      </c>
      <c r="H113" s="67">
        <f t="shared" si="4"/>
        <v>0</v>
      </c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</row>
    <row r="114" spans="1:44" x14ac:dyDescent="0.2">
      <c r="A114" s="19">
        <f t="shared" si="5"/>
        <v>41</v>
      </c>
      <c r="B114" s="72">
        <v>680</v>
      </c>
      <c r="C114" s="72">
        <v>6004</v>
      </c>
      <c r="D114" s="28" t="s">
        <v>95</v>
      </c>
      <c r="E114" s="73" t="s">
        <v>19</v>
      </c>
      <c r="F114" s="74">
        <v>1</v>
      </c>
      <c r="G114" s="66">
        <v>0</v>
      </c>
      <c r="H114" s="67">
        <f>F114*G114</f>
        <v>0</v>
      </c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</row>
    <row r="115" spans="1:44" x14ac:dyDescent="0.2">
      <c r="A115" s="19">
        <f t="shared" si="5"/>
        <v>42</v>
      </c>
      <c r="B115" s="72">
        <v>682</v>
      </c>
      <c r="C115" s="72">
        <v>6001</v>
      </c>
      <c r="D115" s="28" t="s">
        <v>96</v>
      </c>
      <c r="E115" s="72" t="s">
        <v>19</v>
      </c>
      <c r="F115" s="74">
        <v>8</v>
      </c>
      <c r="G115" s="66">
        <v>0</v>
      </c>
      <c r="H115" s="67">
        <f t="shared" si="4"/>
        <v>0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</row>
    <row r="116" spans="1:44" x14ac:dyDescent="0.2">
      <c r="A116" s="19">
        <f t="shared" si="5"/>
        <v>43</v>
      </c>
      <c r="B116" s="72">
        <v>682</v>
      </c>
      <c r="C116" s="72">
        <v>6003</v>
      </c>
      <c r="D116" s="28" t="s">
        <v>97</v>
      </c>
      <c r="E116" s="72" t="s">
        <v>19</v>
      </c>
      <c r="F116" s="74">
        <v>8</v>
      </c>
      <c r="G116" s="66">
        <v>0</v>
      </c>
      <c r="H116" s="67">
        <f t="shared" si="4"/>
        <v>0</v>
      </c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</row>
    <row r="117" spans="1:44" x14ac:dyDescent="0.2">
      <c r="A117" s="19">
        <f t="shared" si="5"/>
        <v>44</v>
      </c>
      <c r="B117" s="72">
        <v>682</v>
      </c>
      <c r="C117" s="72">
        <v>6005</v>
      </c>
      <c r="D117" s="28" t="s">
        <v>98</v>
      </c>
      <c r="E117" s="72" t="s">
        <v>19</v>
      </c>
      <c r="F117" s="74">
        <v>8</v>
      </c>
      <c r="G117" s="66">
        <v>0</v>
      </c>
      <c r="H117" s="67">
        <f t="shared" si="4"/>
        <v>0</v>
      </c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</row>
    <row r="118" spans="1:44" x14ac:dyDescent="0.2">
      <c r="A118" s="19">
        <f t="shared" si="5"/>
        <v>45</v>
      </c>
      <c r="B118" s="72">
        <v>682</v>
      </c>
      <c r="C118" s="72">
        <v>6018</v>
      </c>
      <c r="D118" s="28" t="s">
        <v>99</v>
      </c>
      <c r="E118" s="72" t="s">
        <v>19</v>
      </c>
      <c r="F118" s="74">
        <v>8</v>
      </c>
      <c r="G118" s="66">
        <v>0</v>
      </c>
      <c r="H118" s="67">
        <f t="shared" si="4"/>
        <v>0</v>
      </c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</row>
    <row r="119" spans="1:44" x14ac:dyDescent="0.2">
      <c r="A119" s="19">
        <f t="shared" si="5"/>
        <v>46</v>
      </c>
      <c r="B119" s="72">
        <v>684</v>
      </c>
      <c r="C119" s="72">
        <v>6009</v>
      </c>
      <c r="D119" s="28" t="s">
        <v>116</v>
      </c>
      <c r="E119" s="72" t="s">
        <v>18</v>
      </c>
      <c r="F119" s="74">
        <v>872</v>
      </c>
      <c r="G119" s="66">
        <v>0</v>
      </c>
      <c r="H119" s="67">
        <f t="shared" si="4"/>
        <v>0</v>
      </c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</row>
    <row r="120" spans="1:44" x14ac:dyDescent="0.2">
      <c r="A120" s="19">
        <f t="shared" si="5"/>
        <v>47</v>
      </c>
      <c r="B120" s="72">
        <v>684</v>
      </c>
      <c r="C120" s="72">
        <v>6012</v>
      </c>
      <c r="D120" s="28" t="s">
        <v>117</v>
      </c>
      <c r="E120" s="72" t="s">
        <v>18</v>
      </c>
      <c r="F120" s="74">
        <v>1226</v>
      </c>
      <c r="G120" s="66">
        <v>0</v>
      </c>
      <c r="H120" s="67">
        <f t="shared" si="4"/>
        <v>0</v>
      </c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</row>
    <row r="121" spans="1:44" x14ac:dyDescent="0.2">
      <c r="A121" s="19">
        <f t="shared" si="5"/>
        <v>48</v>
      </c>
      <c r="B121" s="72">
        <v>684</v>
      </c>
      <c r="C121" s="72">
        <v>6021</v>
      </c>
      <c r="D121" s="28" t="s">
        <v>118</v>
      </c>
      <c r="E121" s="72" t="s">
        <v>18</v>
      </c>
      <c r="F121" s="74">
        <v>137</v>
      </c>
      <c r="G121" s="66">
        <v>0</v>
      </c>
      <c r="H121" s="67">
        <f t="shared" si="4"/>
        <v>0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</row>
    <row r="122" spans="1:44" x14ac:dyDescent="0.2">
      <c r="A122" s="19">
        <f t="shared" si="5"/>
        <v>49</v>
      </c>
      <c r="B122" s="72">
        <v>686</v>
      </c>
      <c r="C122" s="72">
        <v>6033</v>
      </c>
      <c r="D122" s="28" t="s">
        <v>125</v>
      </c>
      <c r="E122" s="73" t="s">
        <v>19</v>
      </c>
      <c r="F122" s="74">
        <v>1</v>
      </c>
      <c r="G122" s="66">
        <v>0</v>
      </c>
      <c r="H122" s="67">
        <f t="shared" si="4"/>
        <v>0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</row>
    <row r="123" spans="1:44" x14ac:dyDescent="0.2">
      <c r="A123" s="19">
        <f t="shared" si="5"/>
        <v>50</v>
      </c>
      <c r="B123" s="72">
        <v>686</v>
      </c>
      <c r="C123" s="72">
        <v>6279</v>
      </c>
      <c r="D123" s="28" t="s">
        <v>126</v>
      </c>
      <c r="E123" s="73" t="s">
        <v>19</v>
      </c>
      <c r="F123" s="74">
        <v>1</v>
      </c>
      <c r="G123" s="66">
        <v>0</v>
      </c>
      <c r="H123" s="67">
        <f t="shared" si="4"/>
        <v>0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</row>
    <row r="124" spans="1:44" x14ac:dyDescent="0.2">
      <c r="A124" s="19">
        <f t="shared" si="5"/>
        <v>51</v>
      </c>
      <c r="B124" s="72">
        <v>687</v>
      </c>
      <c r="C124" s="72">
        <v>6001</v>
      </c>
      <c r="D124" s="28" t="s">
        <v>100</v>
      </c>
      <c r="E124" s="73" t="s">
        <v>19</v>
      </c>
      <c r="F124" s="74">
        <v>7</v>
      </c>
      <c r="G124" s="66">
        <v>0</v>
      </c>
      <c r="H124" s="67">
        <f t="shared" si="4"/>
        <v>0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</row>
    <row r="125" spans="1:44" x14ac:dyDescent="0.2">
      <c r="A125" s="19">
        <f t="shared" si="5"/>
        <v>52</v>
      </c>
      <c r="B125" s="72">
        <v>688</v>
      </c>
      <c r="C125" s="72">
        <v>6001</v>
      </c>
      <c r="D125" s="28" t="s">
        <v>138</v>
      </c>
      <c r="E125" s="73" t="s">
        <v>19</v>
      </c>
      <c r="F125" s="74">
        <v>8</v>
      </c>
      <c r="G125" s="66">
        <v>0</v>
      </c>
      <c r="H125" s="67">
        <f t="shared" si="4"/>
        <v>0</v>
      </c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</row>
    <row r="126" spans="1:44" ht="25.5" x14ac:dyDescent="0.2">
      <c r="A126" s="19">
        <f t="shared" si="5"/>
        <v>53</v>
      </c>
      <c r="B126" s="72">
        <v>6077</v>
      </c>
      <c r="C126" s="72">
        <v>6001</v>
      </c>
      <c r="D126" s="75" t="s">
        <v>101</v>
      </c>
      <c r="E126" s="72" t="s">
        <v>19</v>
      </c>
      <c r="F126" s="74">
        <v>1</v>
      </c>
      <c r="G126" s="66">
        <v>0</v>
      </c>
      <c r="H126" s="67">
        <f t="shared" si="4"/>
        <v>0</v>
      </c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</row>
    <row r="127" spans="1:44" ht="38.25" x14ac:dyDescent="0.2">
      <c r="A127" s="19">
        <f t="shared" si="5"/>
        <v>54</v>
      </c>
      <c r="B127" s="72">
        <v>6083</v>
      </c>
      <c r="C127" s="72">
        <v>6001</v>
      </c>
      <c r="D127" s="75" t="s">
        <v>102</v>
      </c>
      <c r="E127" s="72" t="s">
        <v>19</v>
      </c>
      <c r="F127" s="72">
        <v>1</v>
      </c>
      <c r="G127" s="66"/>
      <c r="H127" s="6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</row>
    <row r="128" spans="1:44" ht="39" thickBot="1" x14ac:dyDescent="0.25">
      <c r="A128" s="19">
        <f t="shared" si="5"/>
        <v>55</v>
      </c>
      <c r="B128" s="76">
        <v>6525</v>
      </c>
      <c r="C128" s="76"/>
      <c r="D128" s="75" t="s">
        <v>103</v>
      </c>
      <c r="E128" s="72" t="s">
        <v>19</v>
      </c>
      <c r="F128" s="72">
        <v>1</v>
      </c>
      <c r="G128" s="66">
        <v>0</v>
      </c>
      <c r="H128" s="67">
        <f t="shared" si="4"/>
        <v>0</v>
      </c>
      <c r="I128" s="59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</row>
    <row r="129" spans="1:44" ht="13.5" thickBot="1" x14ac:dyDescent="0.25">
      <c r="A129" s="77"/>
      <c r="B129" s="78"/>
      <c r="C129" s="78"/>
      <c r="D129" s="79"/>
      <c r="E129" s="78"/>
      <c r="F129" s="78"/>
      <c r="G129" s="80" t="s">
        <v>7</v>
      </c>
      <c r="H129" s="81">
        <f>ROUND(SUM(H74:H128),-2)</f>
        <v>0</v>
      </c>
      <c r="I129" s="59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</row>
    <row r="130" spans="1:44" ht="13.5" thickBot="1" x14ac:dyDescent="0.25">
      <c r="G130" s="82"/>
      <c r="I130" s="7"/>
      <c r="J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</row>
    <row r="131" spans="1:44" ht="28.5" customHeight="1" thickBot="1" x14ac:dyDescent="0.25">
      <c r="A131" s="83" t="s">
        <v>5</v>
      </c>
      <c r="B131" s="84"/>
      <c r="C131" s="84"/>
      <c r="D131" s="85"/>
      <c r="E131" s="86"/>
      <c r="F131" s="86"/>
      <c r="G131" s="87" t="s">
        <v>9</v>
      </c>
      <c r="H131" s="88">
        <f>ROUND(SUM(H65,H129),-2)</f>
        <v>86300</v>
      </c>
      <c r="I131" s="7"/>
      <c r="J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</row>
    <row r="132" spans="1:44" x14ac:dyDescent="0.2">
      <c r="G132" s="82"/>
      <c r="I132" s="7"/>
      <c r="J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</row>
    <row r="133" spans="1:44" ht="39.75" customHeight="1" x14ac:dyDescent="0.2">
      <c r="G133" s="82"/>
      <c r="I133" s="7"/>
      <c r="J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</row>
    <row r="134" spans="1:44" x14ac:dyDescent="0.2">
      <c r="G134" s="82"/>
      <c r="I134" s="7"/>
      <c r="J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</row>
    <row r="135" spans="1:44" x14ac:dyDescent="0.2">
      <c r="G135" s="82"/>
      <c r="I135" s="7"/>
      <c r="J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</row>
    <row r="136" spans="1:44" x14ac:dyDescent="0.2">
      <c r="G136" s="82"/>
      <c r="I136" s="7"/>
      <c r="J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</row>
    <row r="137" spans="1:44" x14ac:dyDescent="0.2">
      <c r="F137" s="89"/>
      <c r="G137" s="90"/>
      <c r="H137" s="90"/>
      <c r="I137" s="7"/>
      <c r="J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</row>
    <row r="138" spans="1:44" x14ac:dyDescent="0.2">
      <c r="F138" s="91"/>
      <c r="G138" s="90"/>
      <c r="H138" s="90"/>
      <c r="I138" s="7"/>
      <c r="J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</row>
    <row r="139" spans="1:44" x14ac:dyDescent="0.2">
      <c r="F139" s="92"/>
      <c r="G139" s="90"/>
      <c r="H139" s="90"/>
      <c r="I139" s="7"/>
      <c r="J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</row>
    <row r="140" spans="1:44" x14ac:dyDescent="0.2">
      <c r="F140" s="92"/>
      <c r="G140" s="90"/>
      <c r="H140" s="90"/>
      <c r="I140" s="7"/>
      <c r="J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</row>
    <row r="141" spans="1:44" x14ac:dyDescent="0.2">
      <c r="F141" s="91"/>
      <c r="G141" s="90"/>
      <c r="H141" s="90"/>
      <c r="I141" s="7"/>
      <c r="J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</row>
    <row r="142" spans="1:44" x14ac:dyDescent="0.2">
      <c r="F142" s="91"/>
      <c r="G142" s="90"/>
      <c r="H142" s="90"/>
      <c r="I142" s="7"/>
      <c r="J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</row>
    <row r="143" spans="1:44" x14ac:dyDescent="0.2">
      <c r="F143" s="92"/>
      <c r="G143" s="90"/>
      <c r="H143" s="90"/>
      <c r="I143" s="7"/>
      <c r="J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</row>
    <row r="144" spans="1:44" x14ac:dyDescent="0.2">
      <c r="F144" s="92"/>
      <c r="G144" s="90"/>
      <c r="H144" s="90"/>
      <c r="I144" s="7"/>
      <c r="J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</row>
    <row r="145" spans="5:44" x14ac:dyDescent="0.2">
      <c r="F145" s="92"/>
      <c r="G145" s="90"/>
      <c r="H145" s="90"/>
      <c r="I145" s="7"/>
      <c r="J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</row>
    <row r="146" spans="5:44" x14ac:dyDescent="0.2">
      <c r="F146" s="92"/>
      <c r="G146" s="90"/>
      <c r="H146" s="90"/>
      <c r="I146" s="7"/>
      <c r="J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</row>
    <row r="147" spans="5:44" x14ac:dyDescent="0.2">
      <c r="F147" s="91"/>
      <c r="G147" s="90"/>
      <c r="H147" s="90"/>
      <c r="I147" s="7"/>
      <c r="J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</row>
    <row r="148" spans="5:44" x14ac:dyDescent="0.2">
      <c r="E148" s="93"/>
      <c r="F148" s="91"/>
      <c r="G148" s="90"/>
      <c r="H148" s="90"/>
      <c r="I148" s="7"/>
      <c r="J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</row>
    <row r="149" spans="5:44" x14ac:dyDescent="0.2">
      <c r="F149" s="91"/>
      <c r="G149" s="90"/>
      <c r="H149" s="90"/>
      <c r="I149" s="7"/>
      <c r="J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</row>
    <row r="150" spans="5:44" x14ac:dyDescent="0.2">
      <c r="E150" s="93"/>
      <c r="F150" s="91"/>
      <c r="G150" s="90"/>
      <c r="H150" s="90"/>
    </row>
    <row r="151" spans="5:44" x14ac:dyDescent="0.2">
      <c r="E151" s="93"/>
      <c r="F151" s="91"/>
      <c r="G151" s="90"/>
      <c r="H151" s="90"/>
    </row>
    <row r="152" spans="5:44" x14ac:dyDescent="0.2">
      <c r="F152" s="91"/>
      <c r="G152" s="90"/>
      <c r="H152" s="90"/>
    </row>
    <row r="153" spans="5:44" x14ac:dyDescent="0.2">
      <c r="F153" s="91"/>
      <c r="G153" s="90"/>
      <c r="H153" s="90"/>
    </row>
    <row r="154" spans="5:44" x14ac:dyDescent="0.2">
      <c r="F154" s="91"/>
      <c r="G154" s="90"/>
      <c r="H154" s="90"/>
    </row>
    <row r="155" spans="5:44" x14ac:dyDescent="0.2">
      <c r="F155" s="91"/>
      <c r="G155" s="90"/>
      <c r="H155" s="90"/>
    </row>
    <row r="156" spans="5:44" x14ac:dyDescent="0.2">
      <c r="F156" s="91"/>
      <c r="G156" s="90"/>
      <c r="H156" s="90"/>
    </row>
    <row r="157" spans="5:44" x14ac:dyDescent="0.2">
      <c r="F157" s="91"/>
      <c r="G157" s="90"/>
      <c r="H157" s="90"/>
    </row>
    <row r="158" spans="5:44" x14ac:dyDescent="0.2">
      <c r="F158" s="91"/>
      <c r="G158" s="90"/>
      <c r="H158" s="90"/>
    </row>
    <row r="159" spans="5:44" x14ac:dyDescent="0.2">
      <c r="E159" s="93"/>
      <c r="F159" s="91"/>
      <c r="G159" s="90"/>
      <c r="H159" s="90"/>
    </row>
    <row r="160" spans="5:44" x14ac:dyDescent="0.2">
      <c r="E160" s="93"/>
      <c r="F160" s="91"/>
      <c r="G160" s="90"/>
      <c r="H160" s="90"/>
    </row>
    <row r="161" spans="2:8" x14ac:dyDescent="0.2">
      <c r="E161" s="93"/>
      <c r="F161" s="91"/>
      <c r="G161" s="90"/>
      <c r="H161" s="90"/>
    </row>
    <row r="162" spans="2:8" x14ac:dyDescent="0.2">
      <c r="E162" s="93"/>
      <c r="F162" s="91"/>
      <c r="G162" s="90"/>
      <c r="H162" s="90"/>
    </row>
    <row r="163" spans="2:8" x14ac:dyDescent="0.2">
      <c r="D163" s="94"/>
      <c r="F163" s="91"/>
      <c r="G163" s="82"/>
    </row>
    <row r="164" spans="2:8" x14ac:dyDescent="0.2">
      <c r="D164" s="94"/>
      <c r="G164" s="82"/>
    </row>
    <row r="165" spans="2:8" x14ac:dyDescent="0.2">
      <c r="B165" s="3"/>
      <c r="C165" s="3"/>
      <c r="D165" s="94"/>
      <c r="G165" s="82"/>
    </row>
    <row r="166" spans="2:8" x14ac:dyDescent="0.2">
      <c r="G166" s="82"/>
    </row>
    <row r="167" spans="2:8" x14ac:dyDescent="0.2">
      <c r="G167" s="82"/>
    </row>
    <row r="168" spans="2:8" x14ac:dyDescent="0.2">
      <c r="G168" s="82"/>
    </row>
    <row r="169" spans="2:8" x14ac:dyDescent="0.2">
      <c r="G169" s="82"/>
    </row>
    <row r="170" spans="2:8" x14ac:dyDescent="0.2">
      <c r="G170" s="82"/>
    </row>
    <row r="171" spans="2:8" x14ac:dyDescent="0.2">
      <c r="G171" s="82"/>
    </row>
    <row r="172" spans="2:8" x14ac:dyDescent="0.2">
      <c r="G172" s="82"/>
    </row>
    <row r="173" spans="2:8" x14ac:dyDescent="0.2">
      <c r="G173" s="82"/>
    </row>
    <row r="174" spans="2:8" x14ac:dyDescent="0.2">
      <c r="G174" s="82"/>
    </row>
    <row r="175" spans="2:8" x14ac:dyDescent="0.2">
      <c r="G175" s="82"/>
    </row>
    <row r="176" spans="2:8" x14ac:dyDescent="0.2">
      <c r="G176" s="82"/>
    </row>
    <row r="177" spans="2:7" x14ac:dyDescent="0.2">
      <c r="G177" s="82"/>
    </row>
    <row r="178" spans="2:7" x14ac:dyDescent="0.2">
      <c r="B178" s="3"/>
      <c r="G178" s="82"/>
    </row>
    <row r="179" spans="2:7" x14ac:dyDescent="0.2">
      <c r="B179" s="95"/>
      <c r="G179" s="82"/>
    </row>
    <row r="180" spans="2:7" x14ac:dyDescent="0.2">
      <c r="B180" s="95"/>
      <c r="G180" s="82"/>
    </row>
    <row r="181" spans="2:7" x14ac:dyDescent="0.2">
      <c r="B181" s="95"/>
      <c r="G181" s="82"/>
    </row>
    <row r="182" spans="2:7" x14ac:dyDescent="0.2">
      <c r="G182" s="82"/>
    </row>
    <row r="183" spans="2:7" x14ac:dyDescent="0.2">
      <c r="G183" s="82"/>
    </row>
    <row r="184" spans="2:7" x14ac:dyDescent="0.2">
      <c r="G184" s="82"/>
    </row>
    <row r="185" spans="2:7" x14ac:dyDescent="0.2">
      <c r="G185" s="82"/>
    </row>
    <row r="186" spans="2:7" x14ac:dyDescent="0.2">
      <c r="G186" s="82"/>
    </row>
    <row r="187" spans="2:7" x14ac:dyDescent="0.2">
      <c r="G187" s="82"/>
    </row>
    <row r="188" spans="2:7" x14ac:dyDescent="0.2">
      <c r="G188" s="82"/>
    </row>
    <row r="189" spans="2:7" x14ac:dyDescent="0.2">
      <c r="G189" s="82"/>
    </row>
    <row r="190" spans="2:7" x14ac:dyDescent="0.2">
      <c r="G190" s="82"/>
    </row>
    <row r="191" spans="2:7" x14ac:dyDescent="0.2">
      <c r="G191" s="82"/>
    </row>
    <row r="192" spans="2:7" x14ac:dyDescent="0.2">
      <c r="G192" s="82"/>
    </row>
    <row r="193" spans="7:7" x14ac:dyDescent="0.2">
      <c r="G193" s="82"/>
    </row>
    <row r="194" spans="7:7" x14ac:dyDescent="0.2">
      <c r="G194" s="82"/>
    </row>
    <row r="195" spans="7:7" x14ac:dyDescent="0.2">
      <c r="G195" s="82"/>
    </row>
    <row r="196" spans="7:7" x14ac:dyDescent="0.2">
      <c r="G196" s="82"/>
    </row>
    <row r="197" spans="7:7" x14ac:dyDescent="0.2">
      <c r="G197" s="82"/>
    </row>
    <row r="198" spans="7:7" x14ac:dyDescent="0.2">
      <c r="G198" s="82"/>
    </row>
    <row r="199" spans="7:7" x14ac:dyDescent="0.2">
      <c r="G199" s="82"/>
    </row>
    <row r="200" spans="7:7" x14ac:dyDescent="0.2">
      <c r="G200" s="82"/>
    </row>
    <row r="201" spans="7:7" x14ac:dyDescent="0.2">
      <c r="G201" s="82"/>
    </row>
    <row r="202" spans="7:7" x14ac:dyDescent="0.2">
      <c r="G202" s="82"/>
    </row>
    <row r="203" spans="7:7" x14ac:dyDescent="0.2">
      <c r="G203" s="82"/>
    </row>
    <row r="204" spans="7:7" x14ac:dyDescent="0.2">
      <c r="G204" s="82"/>
    </row>
    <row r="205" spans="7:7" x14ac:dyDescent="0.2">
      <c r="G205" s="82"/>
    </row>
    <row r="206" spans="7:7" x14ac:dyDescent="0.2">
      <c r="G206" s="82"/>
    </row>
    <row r="207" spans="7:7" x14ac:dyDescent="0.2">
      <c r="G207" s="82"/>
    </row>
    <row r="208" spans="7:7" x14ac:dyDescent="0.2">
      <c r="G208" s="82"/>
    </row>
    <row r="209" spans="7:7" x14ac:dyDescent="0.2">
      <c r="G209" s="82"/>
    </row>
    <row r="210" spans="7:7" x14ac:dyDescent="0.2">
      <c r="G210" s="82"/>
    </row>
    <row r="211" spans="7:7" x14ac:dyDescent="0.2">
      <c r="G211" s="82"/>
    </row>
    <row r="212" spans="7:7" x14ac:dyDescent="0.2">
      <c r="G212" s="82"/>
    </row>
    <row r="213" spans="7:7" x14ac:dyDescent="0.2">
      <c r="G213" s="82"/>
    </row>
    <row r="214" spans="7:7" x14ac:dyDescent="0.2">
      <c r="G214" s="82"/>
    </row>
    <row r="215" spans="7:7" x14ac:dyDescent="0.2">
      <c r="G215" s="82"/>
    </row>
    <row r="216" spans="7:7" x14ac:dyDescent="0.2">
      <c r="G216" s="82"/>
    </row>
    <row r="217" spans="7:7" x14ac:dyDescent="0.2">
      <c r="G217" s="82"/>
    </row>
    <row r="218" spans="7:7" x14ac:dyDescent="0.2">
      <c r="G218" s="82"/>
    </row>
    <row r="219" spans="7:7" x14ac:dyDescent="0.2">
      <c r="G219" s="82"/>
    </row>
    <row r="220" spans="7:7" x14ac:dyDescent="0.2">
      <c r="G220" s="82"/>
    </row>
    <row r="221" spans="7:7" x14ac:dyDescent="0.2">
      <c r="G221" s="82"/>
    </row>
    <row r="222" spans="7:7" x14ac:dyDescent="0.2">
      <c r="G222" s="82"/>
    </row>
    <row r="223" spans="7:7" x14ac:dyDescent="0.2">
      <c r="G223" s="82"/>
    </row>
    <row r="224" spans="7:7" x14ac:dyDescent="0.2">
      <c r="G224" s="82"/>
    </row>
    <row r="225" spans="7:7" x14ac:dyDescent="0.2">
      <c r="G225" s="82"/>
    </row>
    <row r="226" spans="7:7" x14ac:dyDescent="0.2">
      <c r="G226" s="82"/>
    </row>
    <row r="227" spans="7:7" x14ac:dyDescent="0.2">
      <c r="G227" s="82"/>
    </row>
    <row r="228" spans="7:7" x14ac:dyDescent="0.2">
      <c r="G228" s="82"/>
    </row>
    <row r="229" spans="7:7" x14ac:dyDescent="0.2">
      <c r="G229" s="82"/>
    </row>
    <row r="230" spans="7:7" x14ac:dyDescent="0.2">
      <c r="G230" s="82"/>
    </row>
    <row r="231" spans="7:7" x14ac:dyDescent="0.2">
      <c r="G231" s="82"/>
    </row>
    <row r="232" spans="7:7" x14ac:dyDescent="0.2">
      <c r="G232" s="82"/>
    </row>
    <row r="233" spans="7:7" x14ac:dyDescent="0.2">
      <c r="G233" s="82"/>
    </row>
    <row r="234" spans="7:7" x14ac:dyDescent="0.2">
      <c r="G234" s="82"/>
    </row>
    <row r="235" spans="7:7" x14ac:dyDescent="0.2">
      <c r="G235" s="82"/>
    </row>
    <row r="236" spans="7:7" x14ac:dyDescent="0.2">
      <c r="G236" s="82"/>
    </row>
    <row r="237" spans="7:7" x14ac:dyDescent="0.2">
      <c r="G237" s="82"/>
    </row>
    <row r="238" spans="7:7" x14ac:dyDescent="0.2">
      <c r="G238" s="82"/>
    </row>
    <row r="239" spans="7:7" x14ac:dyDescent="0.2">
      <c r="G239" s="82"/>
    </row>
    <row r="240" spans="7:7" x14ac:dyDescent="0.2">
      <c r="G240" s="82"/>
    </row>
    <row r="241" spans="7:7" x14ac:dyDescent="0.2">
      <c r="G241" s="82"/>
    </row>
    <row r="242" spans="7:7" x14ac:dyDescent="0.2">
      <c r="G242" s="82"/>
    </row>
    <row r="243" spans="7:7" x14ac:dyDescent="0.2">
      <c r="G243" s="82"/>
    </row>
    <row r="244" spans="7:7" x14ac:dyDescent="0.2">
      <c r="G244" s="82"/>
    </row>
    <row r="245" spans="7:7" x14ac:dyDescent="0.2">
      <c r="G245" s="82"/>
    </row>
    <row r="246" spans="7:7" x14ac:dyDescent="0.2">
      <c r="G246" s="82"/>
    </row>
    <row r="247" spans="7:7" x14ac:dyDescent="0.2">
      <c r="G247" s="82"/>
    </row>
    <row r="248" spans="7:7" x14ac:dyDescent="0.2">
      <c r="G248" s="82"/>
    </row>
    <row r="249" spans="7:7" x14ac:dyDescent="0.2">
      <c r="G249" s="82"/>
    </row>
    <row r="250" spans="7:7" x14ac:dyDescent="0.2">
      <c r="G250" s="82"/>
    </row>
    <row r="251" spans="7:7" x14ac:dyDescent="0.2">
      <c r="G251" s="82"/>
    </row>
    <row r="252" spans="7:7" x14ac:dyDescent="0.2">
      <c r="G252" s="82"/>
    </row>
    <row r="253" spans="7:7" x14ac:dyDescent="0.2">
      <c r="G253" s="82"/>
    </row>
    <row r="254" spans="7:7" x14ac:dyDescent="0.2">
      <c r="G254" s="82"/>
    </row>
    <row r="255" spans="7:7" x14ac:dyDescent="0.2">
      <c r="G255" s="82"/>
    </row>
    <row r="256" spans="7:7" x14ac:dyDescent="0.2">
      <c r="G256" s="82"/>
    </row>
    <row r="257" spans="7:7" x14ac:dyDescent="0.2">
      <c r="G257" s="82"/>
    </row>
    <row r="258" spans="7:7" x14ac:dyDescent="0.2">
      <c r="G258" s="82"/>
    </row>
    <row r="259" spans="7:7" x14ac:dyDescent="0.2">
      <c r="G259" s="82"/>
    </row>
    <row r="260" spans="7:7" x14ac:dyDescent="0.2">
      <c r="G260" s="82"/>
    </row>
    <row r="261" spans="7:7" x14ac:dyDescent="0.2">
      <c r="G261" s="82"/>
    </row>
    <row r="262" spans="7:7" x14ac:dyDescent="0.2">
      <c r="G262" s="82"/>
    </row>
    <row r="263" spans="7:7" x14ac:dyDescent="0.2">
      <c r="G263" s="82"/>
    </row>
    <row r="264" spans="7:7" x14ac:dyDescent="0.2">
      <c r="G264" s="82"/>
    </row>
    <row r="265" spans="7:7" x14ac:dyDescent="0.2">
      <c r="G265" s="82"/>
    </row>
    <row r="266" spans="7:7" x14ac:dyDescent="0.2">
      <c r="G266" s="82"/>
    </row>
    <row r="267" spans="7:7" x14ac:dyDescent="0.2">
      <c r="G267" s="82"/>
    </row>
    <row r="268" spans="7:7" x14ac:dyDescent="0.2">
      <c r="G268" s="82"/>
    </row>
    <row r="269" spans="7:7" x14ac:dyDescent="0.2">
      <c r="G269" s="82"/>
    </row>
    <row r="270" spans="7:7" x14ac:dyDescent="0.2">
      <c r="G270" s="82"/>
    </row>
    <row r="271" spans="7:7" x14ac:dyDescent="0.2">
      <c r="G271" s="82"/>
    </row>
    <row r="272" spans="7:7" x14ac:dyDescent="0.2">
      <c r="G272" s="82"/>
    </row>
    <row r="273" spans="7:7" x14ac:dyDescent="0.2">
      <c r="G273" s="82"/>
    </row>
    <row r="274" spans="7:7" x14ac:dyDescent="0.2">
      <c r="G274" s="82"/>
    </row>
    <row r="275" spans="7:7" x14ac:dyDescent="0.2">
      <c r="G275" s="82"/>
    </row>
    <row r="276" spans="7:7" x14ac:dyDescent="0.2">
      <c r="G276" s="82"/>
    </row>
    <row r="277" spans="7:7" x14ac:dyDescent="0.2">
      <c r="G277" s="82"/>
    </row>
    <row r="278" spans="7:7" x14ac:dyDescent="0.2">
      <c r="G278" s="82"/>
    </row>
    <row r="279" spans="7:7" x14ac:dyDescent="0.2">
      <c r="G279" s="82"/>
    </row>
    <row r="280" spans="7:7" x14ac:dyDescent="0.2">
      <c r="G280" s="82"/>
    </row>
    <row r="281" spans="7:7" x14ac:dyDescent="0.2">
      <c r="G281" s="82"/>
    </row>
    <row r="282" spans="7:7" x14ac:dyDescent="0.2">
      <c r="G282" s="82"/>
    </row>
    <row r="283" spans="7:7" x14ac:dyDescent="0.2">
      <c r="G283" s="82"/>
    </row>
    <row r="284" spans="7:7" x14ac:dyDescent="0.2">
      <c r="G284" s="82"/>
    </row>
    <row r="285" spans="7:7" x14ac:dyDescent="0.2">
      <c r="G285" s="82"/>
    </row>
    <row r="286" spans="7:7" x14ac:dyDescent="0.2">
      <c r="G286" s="82"/>
    </row>
    <row r="287" spans="7:7" x14ac:dyDescent="0.2">
      <c r="G287" s="82"/>
    </row>
    <row r="288" spans="7:7" x14ac:dyDescent="0.2">
      <c r="G288" s="82"/>
    </row>
    <row r="289" spans="7:7" x14ac:dyDescent="0.2">
      <c r="G289" s="82"/>
    </row>
    <row r="290" spans="7:7" x14ac:dyDescent="0.2">
      <c r="G290" s="82"/>
    </row>
    <row r="291" spans="7:7" x14ac:dyDescent="0.2">
      <c r="G291" s="82"/>
    </row>
    <row r="292" spans="7:7" x14ac:dyDescent="0.2">
      <c r="G292" s="82"/>
    </row>
    <row r="293" spans="7:7" x14ac:dyDescent="0.2">
      <c r="G293" s="82"/>
    </row>
    <row r="294" spans="7:7" x14ac:dyDescent="0.2">
      <c r="G294" s="82"/>
    </row>
    <row r="295" spans="7:7" x14ac:dyDescent="0.2">
      <c r="G295" s="82"/>
    </row>
    <row r="296" spans="7:7" x14ac:dyDescent="0.2">
      <c r="G296" s="82"/>
    </row>
    <row r="297" spans="7:7" x14ac:dyDescent="0.2">
      <c r="G297" s="82"/>
    </row>
    <row r="298" spans="7:7" x14ac:dyDescent="0.2">
      <c r="G298" s="82"/>
    </row>
    <row r="299" spans="7:7" x14ac:dyDescent="0.2">
      <c r="G299" s="82"/>
    </row>
    <row r="300" spans="7:7" x14ac:dyDescent="0.2">
      <c r="G300" s="82"/>
    </row>
    <row r="301" spans="7:7" x14ac:dyDescent="0.2">
      <c r="G301" s="82"/>
    </row>
    <row r="302" spans="7:7" x14ac:dyDescent="0.2">
      <c r="G302" s="82"/>
    </row>
    <row r="303" spans="7:7" x14ac:dyDescent="0.2">
      <c r="G303" s="82"/>
    </row>
    <row r="304" spans="7:7" x14ac:dyDescent="0.2">
      <c r="G304" s="82"/>
    </row>
    <row r="305" spans="7:7" x14ac:dyDescent="0.2">
      <c r="G305" s="82"/>
    </row>
    <row r="306" spans="7:7" x14ac:dyDescent="0.2">
      <c r="G306" s="82"/>
    </row>
    <row r="307" spans="7:7" x14ac:dyDescent="0.2">
      <c r="G307" s="82"/>
    </row>
    <row r="308" spans="7:7" x14ac:dyDescent="0.2">
      <c r="G308" s="82"/>
    </row>
    <row r="309" spans="7:7" x14ac:dyDescent="0.2">
      <c r="G309" s="82"/>
    </row>
    <row r="310" spans="7:7" x14ac:dyDescent="0.2">
      <c r="G310" s="82"/>
    </row>
    <row r="311" spans="7:7" x14ac:dyDescent="0.2">
      <c r="G311" s="82"/>
    </row>
    <row r="312" spans="7:7" x14ac:dyDescent="0.2">
      <c r="G312" s="82"/>
    </row>
    <row r="313" spans="7:7" x14ac:dyDescent="0.2">
      <c r="G313" s="82"/>
    </row>
    <row r="314" spans="7:7" x14ac:dyDescent="0.2">
      <c r="G314" s="82"/>
    </row>
    <row r="315" spans="7:7" x14ac:dyDescent="0.2">
      <c r="G315" s="82"/>
    </row>
    <row r="316" spans="7:7" x14ac:dyDescent="0.2">
      <c r="G316" s="82"/>
    </row>
    <row r="317" spans="7:7" x14ac:dyDescent="0.2">
      <c r="G317" s="82"/>
    </row>
    <row r="318" spans="7:7" x14ac:dyDescent="0.2">
      <c r="G318" s="82"/>
    </row>
    <row r="319" spans="7:7" x14ac:dyDescent="0.2">
      <c r="G319" s="82"/>
    </row>
    <row r="320" spans="7:7" x14ac:dyDescent="0.2">
      <c r="G320" s="82"/>
    </row>
    <row r="321" spans="7:7" x14ac:dyDescent="0.2">
      <c r="G321" s="82"/>
    </row>
    <row r="322" spans="7:7" x14ac:dyDescent="0.2">
      <c r="G322" s="82"/>
    </row>
    <row r="323" spans="7:7" x14ac:dyDescent="0.2">
      <c r="G323" s="82"/>
    </row>
    <row r="324" spans="7:7" x14ac:dyDescent="0.2">
      <c r="G324" s="82"/>
    </row>
    <row r="325" spans="7:7" x14ac:dyDescent="0.2">
      <c r="G325" s="82"/>
    </row>
    <row r="326" spans="7:7" x14ac:dyDescent="0.2">
      <c r="G326" s="82"/>
    </row>
    <row r="327" spans="7:7" x14ac:dyDescent="0.2">
      <c r="G327" s="82"/>
    </row>
  </sheetData>
  <sortState ref="B82:H87">
    <sortCondition ref="B81"/>
  </sortState>
  <dataConsolidate/>
  <mergeCells count="11">
    <mergeCell ref="B7:C7"/>
    <mergeCell ref="B73:C73"/>
    <mergeCell ref="A70:H70"/>
    <mergeCell ref="A71:H71"/>
    <mergeCell ref="A72:H72"/>
    <mergeCell ref="A2:H2"/>
    <mergeCell ref="A3:H3"/>
    <mergeCell ref="A4:H4"/>
    <mergeCell ref="A5:H5"/>
    <mergeCell ref="A68:H68"/>
    <mergeCell ref="A69:H69"/>
  </mergeCells>
  <phoneticPr fontId="0" type="noConversion"/>
  <printOptions horizontalCentered="1"/>
  <pageMargins left="0.7" right="0.7" top="0.75" bottom="0.75" header="0.3" footer="0.3"/>
  <pageSetup scale="66" fitToHeight="0" orientation="portrait" r:id="rId1"/>
  <headerFooter alignWithMargins="0">
    <oddFooter>&amp;Z&amp;F</oddFooter>
  </headerFooter>
  <rowBreaks count="2" manualBreakCount="2">
    <brk id="66" max="7" man="1"/>
    <brk id="131" max="7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2.75" x14ac:dyDescent="0.2"/>
  <sheetData>
    <row r="1" spans="1:1" x14ac:dyDescent="0.2">
      <c r="A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ES-08-18 W CONCHO AVE</vt:lpstr>
      <vt:lpstr>Sheet1</vt:lpstr>
      <vt:lpstr>'ES-08-18 W CONCHO AVE'!Print_Area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HDR Information Tech</dc:creator>
  <cp:lastModifiedBy>Blake, Candice</cp:lastModifiedBy>
  <cp:lastPrinted>2018-07-13T14:46:43Z</cp:lastPrinted>
  <dcterms:created xsi:type="dcterms:W3CDTF">1998-07-22T20:35:53Z</dcterms:created>
  <dcterms:modified xsi:type="dcterms:W3CDTF">2018-09-06T15:19:52Z</dcterms:modified>
</cp:coreProperties>
</file>