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L:\Engineering\Projects\Streets\2016\2016-3-223 W. Concho Widening\2 BID\BID DOCUMENTS\ADDENDA\ADDENDUM 2\"/>
    </mc:Choice>
  </mc:AlternateContent>
  <bookViews>
    <workbookView xWindow="0" yWindow="0" windowWidth="17256" windowHeight="7896" tabRatio="887"/>
  </bookViews>
  <sheets>
    <sheet name="ES-05-18 W CONCHO AVE" sheetId="2" r:id="rId1"/>
    <sheet name="Sheet1" sheetId="7" r:id="rId2"/>
  </sheets>
  <definedNames>
    <definedName name="_xlnm.Print_Area" localSheetId="0">'ES-05-18 W CONCHO AVE'!$A$1:$H$144</definedName>
  </definedNames>
  <calcPr calcId="152511"/>
</workbook>
</file>

<file path=xl/calcChain.xml><?xml version="1.0" encoding="utf-8"?>
<calcChain xmlns="http://schemas.openxmlformats.org/spreadsheetml/2006/main">
  <c r="H70" i="2" l="1"/>
  <c r="H54" i="2"/>
  <c r="H53" i="2"/>
  <c r="H52" i="2"/>
  <c r="H51" i="2"/>
  <c r="H31" i="2" l="1"/>
  <c r="H68" i="2" l="1"/>
  <c r="A88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F30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9" i="2"/>
  <c r="H81" i="2"/>
  <c r="H87" i="2"/>
  <c r="H88" i="2"/>
  <c r="H89" i="2"/>
  <c r="H90" i="2"/>
  <c r="H91" i="2"/>
  <c r="H99" i="2" l="1"/>
  <c r="H127" i="2" l="1"/>
  <c r="H128" i="2"/>
  <c r="H129" i="2"/>
  <c r="H130" i="2"/>
  <c r="H131" i="2"/>
  <c r="H132" i="2"/>
  <c r="H133" i="2"/>
  <c r="H134" i="2"/>
  <c r="H135" i="2"/>
  <c r="H136" i="2"/>
  <c r="H137" i="2"/>
  <c r="H138" i="2"/>
  <c r="H139" i="2"/>
  <c r="H141" i="2"/>
  <c r="H94" i="2"/>
  <c r="H95" i="2"/>
  <c r="H96" i="2"/>
  <c r="H108" i="2"/>
  <c r="H109" i="2"/>
  <c r="H110" i="2"/>
  <c r="H111" i="2"/>
  <c r="H112" i="2"/>
  <c r="H113" i="2"/>
  <c r="H114" i="2"/>
  <c r="H115" i="2"/>
  <c r="H116" i="2"/>
  <c r="H123" i="2"/>
  <c r="H124" i="2"/>
  <c r="H117" i="2"/>
  <c r="H125" i="2"/>
  <c r="H126" i="2"/>
  <c r="H97" i="2"/>
  <c r="H98" i="2"/>
  <c r="H100" i="2"/>
  <c r="H101" i="2"/>
  <c r="H102" i="2"/>
  <c r="H103" i="2"/>
  <c r="H104" i="2"/>
  <c r="H105" i="2"/>
  <c r="H106" i="2"/>
  <c r="H107" i="2"/>
  <c r="H118" i="2"/>
  <c r="H119" i="2"/>
  <c r="H120" i="2"/>
  <c r="H121" i="2"/>
  <c r="H122" i="2"/>
  <c r="H93" i="2"/>
  <c r="H92" i="2"/>
  <c r="H15" i="2" l="1"/>
  <c r="H16" i="2"/>
  <c r="H17" i="2"/>
  <c r="H18" i="2"/>
  <c r="H20" i="2"/>
  <c r="H21" i="2"/>
  <c r="H23" i="2"/>
  <c r="H24" i="2"/>
  <c r="H32" i="2"/>
  <c r="H33" i="2"/>
  <c r="H34" i="2"/>
  <c r="H35" i="2"/>
  <c r="H25" i="2"/>
  <c r="H28" i="2"/>
  <c r="H29" i="2"/>
  <c r="H19" i="2"/>
  <c r="H22" i="2"/>
  <c r="H27" i="2"/>
  <c r="H26" i="2"/>
  <c r="H30" i="2"/>
  <c r="H71" i="2" l="1"/>
  <c r="H142" i="2"/>
  <c r="H144" i="2" l="1"/>
</calcChain>
</file>

<file path=xl/sharedStrings.xml><?xml version="1.0" encoding="utf-8"?>
<sst xmlns="http://schemas.openxmlformats.org/spreadsheetml/2006/main" count="275" uniqueCount="143">
  <si>
    <t>DESCRIPTION</t>
  </si>
  <si>
    <t>QUANTITY</t>
  </si>
  <si>
    <t>UNITS</t>
  </si>
  <si>
    <t>UNIT</t>
  </si>
  <si>
    <t>AMOUNT</t>
  </si>
  <si>
    <t>PRICE</t>
  </si>
  <si>
    <t>W. Concho Street: S. Koenigheim Ave to S. Randolph Ave</t>
  </si>
  <si>
    <t>San Angelo, TX</t>
  </si>
  <si>
    <t>W. Concho Street reconstruction and widening, signalization and right turn lane at Koenigheim</t>
  </si>
  <si>
    <t>TxDOT</t>
  </si>
  <si>
    <t xml:space="preserve">TxDOT Total </t>
  </si>
  <si>
    <t>City of San Angelo</t>
  </si>
  <si>
    <t xml:space="preserve"> Total Construction Cost </t>
  </si>
  <si>
    <t>CoSA</t>
  </si>
  <si>
    <t>REMOVING CONC (PAV)</t>
  </si>
  <si>
    <t>REMOVING CONC (CURB OR CURB &amp; GUTTER)</t>
  </si>
  <si>
    <t>REMOVING CONC (SIDEWALK OR RAMP)</t>
  </si>
  <si>
    <t>REMOVING STAB BASE AND ASPH PAV (8"-10")</t>
  </si>
  <si>
    <t>REMOVE STR (PIPE)</t>
  </si>
  <si>
    <t>REMOVE STR (INLET)</t>
  </si>
  <si>
    <t>ELEM EXT PAV MRK &amp; MRKS (24") (CROSSWALK)</t>
  </si>
  <si>
    <t>SY</t>
  </si>
  <si>
    <t>LF</t>
  </si>
  <si>
    <t>EA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</si>
  <si>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</si>
  <si>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</si>
  <si>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</si>
  <si>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</si>
  <si>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</si>
  <si>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</si>
  <si>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</si>
  <si>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</si>
  <si>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</si>
  <si>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</si>
  <si>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TRENCH EXCAVATION PROTECTION</t>
  </si>
  <si>
    <t>WATER VALVES (18 IN)</t>
  </si>
  <si>
    <t>WATER VALVES (8 IN)</t>
  </si>
  <si>
    <t>WATER VALVES (6 IN)</t>
  </si>
  <si>
    <t>WATER FITTINGS</t>
  </si>
  <si>
    <t>RELOCATE FIRE HYRDANT</t>
  </si>
  <si>
    <t>TONS</t>
  </si>
  <si>
    <t>EXCAVATION (ROADWAY)</t>
  </si>
  <si>
    <t>EMBANKMENT (FINAL) (ORD COMP) (TYA)</t>
  </si>
  <si>
    <t>FLEXIBLE PAVEMENT STRUCTURE REPAIR (4")</t>
  </si>
  <si>
    <t>CONC PVMT (CONT REINF -CRCP) (6")</t>
  </si>
  <si>
    <t>INTERSECTIONS (CONC)</t>
  </si>
  <si>
    <t>DRIVEWAYS (CONC)</t>
  </si>
  <si>
    <t>CONC SIDEWALKS (4")</t>
  </si>
  <si>
    <t>CURB RAMPS (TY 7)</t>
  </si>
  <si>
    <t>CLEANING AND SEALING JOINTS (CL 5)</t>
  </si>
  <si>
    <t>CY</t>
  </si>
  <si>
    <t>SANDBAGS FOR EROSION CONTROL (6")</t>
  </si>
  <si>
    <t>TEMP SEDMT CONT FENCE (INSTALL)</t>
  </si>
  <si>
    <t>TEMP SEDMT CONT FENCE (REMOVE)</t>
  </si>
  <si>
    <t>ALUMINUM SIGN (TY A)</t>
  </si>
  <si>
    <t>IN SM RD SN SUP&amp;AM TYFRP(1)UA(P)</t>
  </si>
  <si>
    <t>REMOVE SM RD SN SUP&amp;AM</t>
  </si>
  <si>
    <t>BARRICADES, SIGNS AND TRAFFIC HANDLING</t>
  </si>
  <si>
    <t>MO</t>
  </si>
  <si>
    <t>WK ZN PAV MRK NON-REMOV (Y)4"SLD</t>
  </si>
  <si>
    <t>WK ZN PAV MRK REMOV (REFL) TY II-A-A</t>
  </si>
  <si>
    <t xml:space="preserve">ELEM EXT PAV MRK &amp; MRKS (4") </t>
  </si>
  <si>
    <t>RC PIPE (CL III) (24 IN)</t>
  </si>
  <si>
    <t>REFL PAV MARK TY II (W) 4" (BRK)</t>
  </si>
  <si>
    <t>REFL PAV MARK TY II (W) 8" (DOT)</t>
  </si>
  <si>
    <t>REFL PAV MARK TY II (W) 8" (SLD)</t>
  </si>
  <si>
    <t>REFL PAV MARK TY II (W) 24" (SLD)</t>
  </si>
  <si>
    <t>REFL PAV MARK TY II (W) (ARROW)</t>
  </si>
  <si>
    <t>REFL PAV MARK TY II (W) (WORD)</t>
  </si>
  <si>
    <t>REFL PAV MARK TY II (Y) 4" (SLD)</t>
  </si>
  <si>
    <t>WK ZN PAV MRK REMOV (TRAF BTN) TY Y</t>
  </si>
  <si>
    <t xml:space="preserve">CONC CURB (TY I) </t>
  </si>
  <si>
    <t>CURB RAMPS (TY 1)</t>
  </si>
  <si>
    <t>WATER LINES (18 IN)</t>
  </si>
  <si>
    <t>WATER LINES (10 IN)</t>
  </si>
  <si>
    <t>WATER LINES (8 IN)</t>
  </si>
  <si>
    <t>WATER LINES (6 IN)</t>
  </si>
  <si>
    <t>WATER VALVES (10 IN)</t>
  </si>
  <si>
    <t>SEEDING FOR EROSION CONTROL</t>
  </si>
  <si>
    <t>FURNISHING AND PLACING TOPSOIL</t>
  </si>
  <si>
    <t>LS</t>
  </si>
  <si>
    <t xml:space="preserve">RELOCATE SM RD SN SUP&amp;AM (SIGN ONLY) </t>
  </si>
  <si>
    <t>SF</t>
  </si>
  <si>
    <t>MOBILIZATION</t>
  </si>
  <si>
    <t xml:space="preserve">                       BID CODE</t>
  </si>
  <si>
    <t>NO.</t>
  </si>
  <si>
    <t>BID CODE</t>
  </si>
  <si>
    <t>DRILL SHAFT (TRF SIG POLE) (30 IN)</t>
  </si>
  <si>
    <t xml:space="preserve">DRILL SHAFT (TRF SIG POLE) (48 IN) </t>
  </si>
  <si>
    <t>CL B CONC (MISC) CY</t>
  </si>
  <si>
    <t xml:space="preserve">CONDT (PVC)(SCH 40) (2") </t>
  </si>
  <si>
    <t xml:space="preserve">CONDT (PVC)(SCH 40) (3") </t>
  </si>
  <si>
    <t>CONDT (PVC)(SCH 80) (3") BORE</t>
  </si>
  <si>
    <t>CONDT (RM) (2")</t>
  </si>
  <si>
    <t>ELEC CONDR (NO.6) BARE</t>
  </si>
  <si>
    <t>ELEC CONDR (NO.8) INSULATED</t>
  </si>
  <si>
    <t>ELEC CONDR (NO.6) INSULATED</t>
  </si>
  <si>
    <t>GROUND BOX TY D (162922)W/APRON</t>
  </si>
  <si>
    <t>ELC SRV TY D 120/240 060(NS)GS(L)SP(O)</t>
  </si>
  <si>
    <t>INSTALL HWY TRF SIG (SYSTEM)</t>
  </si>
  <si>
    <t>REMOVING TRAFFIC SIGNALS</t>
  </si>
  <si>
    <t>VEH SIG SEC (12")LED(GRN)</t>
  </si>
  <si>
    <t>VEH SIG SEC (12")LED(YEL)</t>
  </si>
  <si>
    <t>VEH SIG SEC (12")LED(RED)</t>
  </si>
  <si>
    <t>PED SIG SEC (LED)(COUNTDOWN)</t>
  </si>
  <si>
    <t>PED POLE ASSEMBLY</t>
  </si>
  <si>
    <t>RADIO SET-UP SYSTEM - Ubiquiti system including Ubiquiti NBE‐M5‐19, cables, brackets, antenna, installation and setup.</t>
  </si>
  <si>
    <t>VIDEO IMAGE &amp; RADAR VEH DETECTION SYS ‐ GridSmart Camera System including camera, processor, communication cables, brackets, installation and setup.</t>
  </si>
  <si>
    <t>MV PRIORITY CONTROL UNIT W/CABLE ‐ GTT Opticom Preemption System including processor(s), cable, 3 receiver units, brackets, installation and setup.</t>
  </si>
  <si>
    <t>IN SM RD SN SUP&amp;AM TYS80(1)SA(P)</t>
  </si>
  <si>
    <t>DRILL SHAFT (TRF SIG POLE) (24 IN)</t>
  </si>
  <si>
    <t>JUNCTION BOX (COMPL) (SPL)</t>
  </si>
  <si>
    <t>TRAFFIC BUTTON TY W</t>
  </si>
  <si>
    <t>TRAFFIC BUTTON TY I-C</t>
  </si>
  <si>
    <t>ST.01.1</t>
  </si>
  <si>
    <t>ST.11.1</t>
  </si>
  <si>
    <t>VEHICULAR DIRECTIONAL SIGN</t>
  </si>
  <si>
    <t>LARGE DOWNTOWN GATEWAY, LARGE FOOTPRINT SIGN</t>
  </si>
  <si>
    <t>011</t>
  </si>
  <si>
    <t>IRRIGATION PIPE SLEEVE</t>
  </si>
  <si>
    <t>INLET EXT (TY E)</t>
  </si>
  <si>
    <t xml:space="preserve">TRF SIG CBL (TY A)(12 AWG)(4 CONDR) </t>
  </si>
  <si>
    <t>TRF SIG CBL (TY A)(12 AWG)(7 CONDR)</t>
  </si>
  <si>
    <t>TRF SIG CBL (TY A)(12 AWG)(16 CONDR)</t>
  </si>
  <si>
    <t>BID FORM-COSA ITEMS</t>
  </si>
  <si>
    <t xml:space="preserve">City of San Angelo Total </t>
  </si>
  <si>
    <t>INLET (COMPL) (TY 1)</t>
  </si>
  <si>
    <t>CTING</t>
  </si>
  <si>
    <t>CONTINGENCY</t>
  </si>
  <si>
    <t>BID FORM-TxDOT ITEMS</t>
  </si>
  <si>
    <t xml:space="preserve">INS TRF SIG PL AM(S)1 ARM(32') </t>
  </si>
  <si>
    <t>INS TRF SIG PL AM(S)2 ARM(65‐44')</t>
  </si>
  <si>
    <r>
      <t>PED DETECT PUSH BUTTON (APS)</t>
    </r>
    <r>
      <rPr>
        <sz val="10"/>
        <color rgb="FFFF0000"/>
        <rFont val="Times New Roman"/>
        <family val="1"/>
      </rPr>
      <t xml:space="preserve"> Polara I-Nav</t>
    </r>
  </si>
  <si>
    <t>36-A</t>
  </si>
  <si>
    <t>36-B</t>
  </si>
  <si>
    <t>36-C</t>
  </si>
  <si>
    <t>36-D</t>
  </si>
  <si>
    <t>PAV SURF PREP FOR MRK (4")</t>
  </si>
  <si>
    <t>PAV SURF PREP FOR MRK (8")</t>
  </si>
  <si>
    <t>PAV SURF PREP FOR MRK (24")</t>
  </si>
  <si>
    <t>PAV SURF PREP FOR MRK (SYMBOL)</t>
  </si>
  <si>
    <t>SIGNAL CNTRL BATTERY BACKUP - ALPHA FXM 2000 RUGGED UPS MOD</t>
  </si>
  <si>
    <t>ADDENDUM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</si>
</sst>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"/>
    <numFmt numFmtId="166" formatCode="#,##0.0"/>
  </numFmts>
  <fonts count="1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6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140">
    <xf numFmtId="0" fontId="0" fillId="0" borderId="0" xfId="0"/>
    <xf numFmtId="44" fontId="3" fillId="0" borderId="0" xfId="0" applyNumberFormat="1" applyFont="1"/>
    <xf numFmtId="44" fontId="3" fillId="0" borderId="0" xfId="1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8" fontId="3" fillId="0" borderId="0" xfId="0" applyNumberFormat="1" applyFont="1"/>
    <xf numFmtId="0" fontId="3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8" fontId="6" fillId="3" borderId="0" xfId="0" applyNumberFormat="1" applyFont="1" applyFill="1" applyBorder="1" applyAlignment="1">
      <alignment horizontal="center"/>
    </xf>
    <xf numFmtId="8" fontId="6" fillId="3" borderId="3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9" fontId="3" fillId="0" borderId="0" xfId="2" applyFont="1"/>
    <xf numFmtId="44" fontId="3" fillId="0" borderId="0" xfId="1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6" fillId="0" borderId="9" xfId="1" applyNumberFormat="1" applyFont="1" applyBorder="1" applyAlignment="1">
      <alignment horizontal="right"/>
    </xf>
    <xf numFmtId="44" fontId="3" fillId="0" borderId="0" xfId="1" applyFont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4" fontId="3" fillId="0" borderId="6" xfId="1" applyFont="1" applyBorder="1"/>
    <xf numFmtId="44" fontId="3" fillId="0" borderId="15" xfId="1" applyFont="1" applyBorder="1"/>
    <xf numFmtId="44" fontId="3" fillId="0" borderId="5" xfId="1" applyFont="1" applyFill="1" applyBorder="1"/>
    <xf numFmtId="44" fontId="6" fillId="0" borderId="10" xfId="1" applyFont="1" applyBorder="1"/>
    <xf numFmtId="44" fontId="3" fillId="0" borderId="16" xfId="1" applyFont="1" applyBorder="1"/>
    <xf numFmtId="4" fontId="6" fillId="0" borderId="0" xfId="0" quotePrefix="1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4" borderId="17" xfId="0" applyFont="1" applyFill="1" applyBorder="1"/>
    <xf numFmtId="0" fontId="3" fillId="4" borderId="17" xfId="0" applyFont="1" applyFill="1" applyBorder="1" applyAlignment="1">
      <alignment horizontal="center"/>
    </xf>
    <xf numFmtId="8" fontId="3" fillId="4" borderId="17" xfId="0" applyNumberFormat="1" applyFont="1" applyFill="1" applyBorder="1"/>
    <xf numFmtId="14" fontId="3" fillId="4" borderId="17" xfId="0" applyNumberFormat="1" applyFont="1" applyFill="1" applyBorder="1"/>
    <xf numFmtId="0" fontId="3" fillId="4" borderId="7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44" fontId="6" fillId="4" borderId="8" xfId="1" applyFont="1" applyFill="1" applyBorder="1" applyAlignment="1">
      <alignment horizontal="right"/>
    </xf>
    <xf numFmtId="44" fontId="6" fillId="4" borderId="19" xfId="0" applyNumberFormat="1" applyFont="1" applyFill="1" applyBorder="1"/>
    <xf numFmtId="4" fontId="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8" xfId="0" applyFont="1" applyFill="1" applyBorder="1" applyAlignment="1">
      <alignment horizontal="left"/>
    </xf>
    <xf numFmtId="0" fontId="8" fillId="0" borderId="5" xfId="3" applyFont="1" applyFill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5" xfId="3" quotePrefix="1" applyFont="1" applyFill="1" applyBorder="1" applyAlignment="1">
      <alignment horizontal="center"/>
    </xf>
    <xf numFmtId="0" fontId="8" fillId="0" borderId="15" xfId="3" applyFont="1" applyBorder="1" applyAlignment="1">
      <alignment horizont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 wrapText="1"/>
    </xf>
    <xf numFmtId="1" fontId="3" fillId="0" borderId="22" xfId="0" applyNumberFormat="1" applyFont="1" applyBorder="1" applyAlignment="1">
      <alignment horizontal="center"/>
    </xf>
    <xf numFmtId="0" fontId="8" fillId="0" borderId="15" xfId="3" applyFont="1" applyFill="1" applyBorder="1" applyAlignment="1">
      <alignment horizontal="center"/>
    </xf>
    <xf numFmtId="0" fontId="3" fillId="2" borderId="21" xfId="0" applyFont="1" applyFill="1" applyBorder="1"/>
    <xf numFmtId="0" fontId="6" fillId="2" borderId="1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8" fontId="6" fillId="3" borderId="17" xfId="0" applyNumberFormat="1" applyFont="1" applyFill="1" applyBorder="1" applyAlignment="1">
      <alignment horizontal="center"/>
    </xf>
    <xf numFmtId="8" fontId="3" fillId="3" borderId="23" xfId="0" applyNumberFormat="1" applyFont="1" applyFill="1" applyBorder="1"/>
    <xf numFmtId="0" fontId="3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3" fillId="2" borderId="13" xfId="0" applyFont="1" applyFill="1" applyBorder="1"/>
    <xf numFmtId="0" fontId="3" fillId="4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horizontal="center" vertical="center"/>
    </xf>
    <xf numFmtId="165" fontId="8" fillId="0" borderId="5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>
      <alignment horizontal="center" vertical="center"/>
    </xf>
    <xf numFmtId="44" fontId="6" fillId="0" borderId="0" xfId="1" applyFont="1" applyBorder="1"/>
    <xf numFmtId="164" fontId="6" fillId="0" borderId="0" xfId="1" applyNumberFormat="1" applyFont="1" applyBorder="1" applyAlignment="1">
      <alignment horizontal="right"/>
    </xf>
    <xf numFmtId="44" fontId="3" fillId="0" borderId="5" xfId="1" applyFont="1" applyBorder="1"/>
    <xf numFmtId="44" fontId="3" fillId="0" borderId="6" xfId="1" applyFont="1" applyBorder="1"/>
    <xf numFmtId="44" fontId="3" fillId="0" borderId="16" xfId="1" applyFont="1" applyBorder="1"/>
    <xf numFmtId="4" fontId="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9" fontId="8" fillId="0" borderId="5" xfId="3" applyNumberFormat="1" applyFont="1" applyFill="1" applyBorder="1" applyAlignment="1">
      <alignment horizontal="center"/>
    </xf>
    <xf numFmtId="0" fontId="8" fillId="0" borderId="20" xfId="3" applyFont="1" applyFill="1" applyBorder="1" applyAlignment="1">
      <alignment horizontal="left" vertical="center" wrapText="1"/>
    </xf>
    <xf numFmtId="0" fontId="8" fillId="0" borderId="14" xfId="3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8" fillId="0" borderId="15" xfId="3" applyFont="1" applyFill="1" applyBorder="1" applyAlignment="1">
      <alignment horizontal="left" vertical="center" wrapText="1"/>
    </xf>
    <xf numFmtId="0" fontId="3" fillId="0" borderId="5" xfId="0" applyFont="1" applyBorder="1"/>
    <xf numFmtId="0" fontId="8" fillId="0" borderId="14" xfId="3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0" fontId="0" fillId="5" borderId="0" xfId="0" applyFill="1"/>
    <xf numFmtId="14" fontId="6" fillId="0" borderId="0" xfId="0" quotePrefix="1" applyNumberFormat="1" applyFont="1" applyAlignment="1">
      <alignment horizontal="right"/>
    </xf>
    <xf numFmtId="14" fontId="6" fillId="0" borderId="0" xfId="0" applyNumberFormat="1" applyFont="1" applyBorder="1"/>
    <xf numFmtId="4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3" fontId="8" fillId="0" borderId="5" xfId="3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8" fillId="0" borderId="11" xfId="3" applyFont="1" applyFill="1" applyBorder="1" applyAlignment="1">
      <alignment horizontal="center" vertical="center"/>
    </xf>
    <xf numFmtId="166" fontId="8" fillId="0" borderId="11" xfId="3" applyNumberFormat="1" applyFont="1" applyFill="1" applyBorder="1" applyAlignment="1">
      <alignment horizontal="center"/>
    </xf>
    <xf numFmtId="3" fontId="8" fillId="0" borderId="11" xfId="3" applyNumberFormat="1" applyFont="1" applyFill="1" applyBorder="1" applyAlignment="1">
      <alignment horizontal="center"/>
    </xf>
    <xf numFmtId="44" fontId="3" fillId="0" borderId="16" xfId="1" applyFont="1" applyFill="1" applyBorder="1"/>
    <xf numFmtId="0" fontId="3" fillId="0" borderId="15" xfId="0" applyFont="1" applyFill="1" applyBorder="1"/>
    <xf numFmtId="3" fontId="8" fillId="0" borderId="15" xfId="3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9" fillId="0" borderId="5" xfId="3" applyFont="1" applyFill="1" applyBorder="1" applyAlignment="1">
      <alignment horizontal="center"/>
    </xf>
    <xf numFmtId="3" fontId="9" fillId="0" borderId="5" xfId="3" applyNumberFormat="1" applyFont="1" applyFill="1" applyBorder="1" applyAlignment="1">
      <alignment horizontal="center" vertical="center"/>
    </xf>
    <xf numFmtId="0" fontId="9" fillId="0" borderId="5" xfId="3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9" fillId="0" borderId="5" xfId="3" applyFont="1" applyFill="1" applyBorder="1" applyAlignment="1">
      <alignment horizontal="left" vertical="center" wrapText="1"/>
    </xf>
    <xf numFmtId="44" fontId="9" fillId="0" borderId="5" xfId="1" applyFont="1" applyBorder="1"/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164" fontId="6" fillId="0" borderId="26" xfId="1" applyNumberFormat="1" applyFont="1" applyBorder="1" applyAlignment="1">
      <alignment horizontal="right"/>
    </xf>
    <xf numFmtId="44" fontId="6" fillId="0" borderId="23" xfId="1" applyFont="1" applyBorder="1"/>
    <xf numFmtId="1" fontId="9" fillId="0" borderId="5" xfId="0" applyNumberFormat="1" applyFont="1" applyBorder="1" applyAlignment="1">
      <alignment horizontal="center"/>
    </xf>
    <xf numFmtId="49" fontId="9" fillId="0" borderId="5" xfId="3" applyNumberFormat="1" applyFont="1" applyFill="1" applyBorder="1" applyAlignment="1">
      <alignment horizontal="center"/>
    </xf>
    <xf numFmtId="44" fontId="9" fillId="0" borderId="5" xfId="1" applyFont="1" applyFill="1" applyBorder="1"/>
    <xf numFmtId="44" fontId="9" fillId="0" borderId="5" xfId="1" applyNumberFormat="1" applyFont="1" applyBorder="1"/>
    <xf numFmtId="44" fontId="9" fillId="0" borderId="6" xfId="1" applyNumberFormat="1" applyFont="1" applyBorder="1"/>
    <xf numFmtId="8" fontId="6" fillId="2" borderId="24" xfId="0" applyNumberFormat="1" applyFont="1" applyFill="1" applyBorder="1" applyAlignment="1">
      <alignment horizontal="center"/>
    </xf>
    <xf numFmtId="8" fontId="6" fillId="2" borderId="25" xfId="0" applyNumberFormat="1" applyFont="1" applyFill="1" applyBorder="1" applyAlignment="1">
      <alignment horizontal="center"/>
    </xf>
    <xf numFmtId="8" fontId="6" fillId="2" borderId="12" xfId="0" applyNumberFormat="1" applyFont="1" applyFill="1" applyBorder="1" applyAlignment="1">
      <alignment horizontal="center"/>
    </xf>
    <xf numFmtId="8" fontId="6" fillId="2" borderId="13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8" fontId="6" fillId="2" borderId="2" xfId="0" applyNumberFormat="1" applyFont="1" applyFill="1" applyBorder="1" applyAlignment="1">
      <alignment horizontal="center"/>
    </xf>
    <xf numFmtId="8" fontId="6" fillId="2" borderId="18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6" fillId="0" borderId="0" xfId="0" quotePrefix="1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7" fillId="0" borderId="0" xfId="0" quotePrefix="1" applyNumberFormat="1" applyFont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</cellXfs>
  <cellStyles count="6">
    <cellStyle name="Currency" xfId="1" builtinId="4"/>
    <cellStyle name="Normal" xfId="0" builtinId="0"/>
    <cellStyle name="Normal 2" xfId="3"/>
    <cellStyle name="Normal 2 2" xfId="5"/>
    <cellStyle name="Normal 3" xfId="4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4</xdr:row>
      <xdr:rowOff>123825</xdr:rowOff>
    </xdr:from>
    <xdr:to>
      <xdr:col>8</xdr:col>
      <xdr:colOff>499533</xdr:colOff>
      <xdr:row>9</xdr:row>
      <xdr:rowOff>161925</xdr:rowOff>
    </xdr:to>
    <xdr:sp macro="" textlink="">
      <xdr:nvSpPr>
        <xdr:cNvPr id="2513" name="Picture 2" descr="psc_bug.jpg">
          <a:extLst>
            <a:ext uri="{FF2B5EF4-FFF2-40B4-BE49-F238E27FC236}">
              <a16:creationId xmlns="" xmlns:a16="http://schemas.microsoft.com/office/drawing/2014/main" id="{00000000-0008-0000-0100-0000D1090000}"/>
            </a:ext>
          </a:extLst>
        </xdr:cNvPr>
        <xdr:cNvSpPr>
          <a:spLocks noChangeAspect="1"/>
        </xdr:cNvSpPr>
      </xdr:nvSpPr>
      <xdr:spPr bwMode="auto">
        <a:xfrm>
          <a:off x="7905750" y="676275"/>
          <a:ext cx="10763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192405</xdr:colOff>
      <xdr:row>7</xdr:row>
      <xdr:rowOff>95249</xdr:rowOff>
    </xdr:to>
    <xdr:pic>
      <xdr:nvPicPr>
        <xdr:cNvPr id="4" name="Picture 3" descr="https://www.governmentjobs.com/AgencyPages/sanangelotx/agencyImages/download/COSA%20Logo%204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0605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73</xdr:row>
      <xdr:rowOff>0</xdr:rowOff>
    </xdr:from>
    <xdr:ext cx="1030605" cy="1171574"/>
    <xdr:pic>
      <xdr:nvPicPr>
        <xdr:cNvPr id="10" name="Picture 9" descr="https://www.governmentjobs.com/AgencyPages/sanangelotx/agencyImages/download/COSA%20Logo%204.png">
          <a:extLst>
            <a:ext uri="{FF2B5EF4-FFF2-40B4-BE49-F238E27FC236}">
              <a16:creationId xmlns="" xmlns:a16="http://schemas.microsoft.com/office/drawing/2014/main" id="{C232309C-FDA0-44AD-ABF2-D1F0B155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4000"/>
          <a:ext cx="1030605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0"/>
  <sheetViews>
    <sheetView tabSelected="1" view="pageBreakPreview" zoomScaleNormal="100" zoomScaleSheetLayoutView="100" workbookViewId="0">
      <selection activeCell="A6" sqref="A6:H6"/>
    </sheetView>
  </sheetViews>
  <sheetFormatPr defaultColWidth="9.33203125" defaultRowHeight="13.2" x14ac:dyDescent="0.25"/>
  <cols>
    <col min="1" max="1" width="7.33203125" style="5" customWidth="1"/>
    <col min="2" max="3" width="7.33203125" style="42" customWidth="1"/>
    <col min="4" max="4" width="64.6640625" style="3" customWidth="1"/>
    <col min="5" max="5" width="10.33203125" style="5" customWidth="1"/>
    <col min="6" max="6" width="14.6640625" style="5" customWidth="1"/>
    <col min="7" max="7" width="19.77734375" style="6" customWidth="1"/>
    <col min="8" max="8" width="21.77734375" style="6" customWidth="1"/>
    <col min="9" max="9" width="19.109375" style="3" customWidth="1"/>
    <col min="10" max="12" width="15.77734375" style="3" bestFit="1" customWidth="1"/>
    <col min="13" max="13" width="14.77734375" style="3" bestFit="1" customWidth="1"/>
    <col min="14" max="18" width="12.77734375" style="3" customWidth="1"/>
    <col min="19" max="16384" width="9.33203125" style="3"/>
  </cols>
  <sheetData>
    <row r="1" spans="1:44" x14ac:dyDescent="0.25">
      <c r="A1" s="75"/>
      <c r="B1" s="75"/>
      <c r="C1" s="75"/>
      <c r="E1" s="75"/>
      <c r="F1" s="75"/>
    </row>
    <row r="2" spans="1:44" x14ac:dyDescent="0.25">
      <c r="A2" s="130"/>
      <c r="B2" s="130"/>
      <c r="C2" s="130"/>
      <c r="D2" s="130"/>
      <c r="E2" s="130"/>
      <c r="F2" s="130"/>
      <c r="G2" s="130"/>
      <c r="H2" s="130"/>
    </row>
    <row r="3" spans="1:44" ht="15.6" customHeight="1" x14ac:dyDescent="0.35">
      <c r="A3" s="133" t="s">
        <v>6</v>
      </c>
      <c r="B3" s="133"/>
      <c r="C3" s="133"/>
      <c r="D3" s="133"/>
      <c r="E3" s="133"/>
      <c r="F3" s="133"/>
      <c r="G3" s="133"/>
      <c r="H3" s="133"/>
    </row>
    <row r="4" spans="1:44" ht="16.2" x14ac:dyDescent="0.35">
      <c r="A4" s="135" t="s">
        <v>7</v>
      </c>
      <c r="B4" s="135"/>
      <c r="C4" s="135"/>
      <c r="D4" s="135"/>
      <c r="E4" s="135"/>
      <c r="F4" s="135"/>
      <c r="G4" s="135"/>
      <c r="H4" s="135"/>
    </row>
    <row r="5" spans="1:44" x14ac:dyDescent="0.25">
      <c r="A5" s="134" t="s">
        <v>142</v>
      </c>
      <c r="B5" s="134"/>
      <c r="C5" s="134"/>
      <c r="D5" s="134"/>
      <c r="E5" s="134"/>
      <c r="F5" s="134"/>
      <c r="G5" s="134"/>
      <c r="H5" s="134"/>
    </row>
    <row r="6" spans="1:44" x14ac:dyDescent="0.25">
      <c r="A6" s="136"/>
      <c r="B6" s="136"/>
      <c r="C6" s="136"/>
      <c r="D6" s="136"/>
      <c r="E6" s="136"/>
      <c r="F6" s="136"/>
      <c r="G6" s="136"/>
      <c r="H6" s="136"/>
    </row>
    <row r="7" spans="1:44" ht="15.6" x14ac:dyDescent="0.3">
      <c r="A7" s="137" t="s">
        <v>124</v>
      </c>
      <c r="B7" s="137"/>
      <c r="C7" s="137"/>
      <c r="D7" s="137"/>
      <c r="E7" s="137"/>
      <c r="F7" s="137"/>
      <c r="G7" s="137"/>
      <c r="H7" s="137"/>
    </row>
    <row r="8" spans="1:44" ht="15.75" customHeight="1" x14ac:dyDescent="0.25">
      <c r="A8" s="134"/>
      <c r="B8" s="134"/>
      <c r="C8" s="134"/>
      <c r="D8" s="134"/>
      <c r="E8" s="134"/>
      <c r="F8" s="134"/>
      <c r="G8" s="134"/>
      <c r="H8" s="13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5.75" customHeight="1" x14ac:dyDescent="0.25">
      <c r="A9" s="29"/>
      <c r="B9" s="41"/>
      <c r="C9" s="41"/>
      <c r="D9" s="29"/>
      <c r="E9" s="29"/>
      <c r="F9" s="29"/>
      <c r="G9" s="29"/>
      <c r="H9" s="88">
        <v>43313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3.8" thickBot="1" x14ac:dyDescent="0.3">
      <c r="A10" s="31" t="s">
        <v>11</v>
      </c>
      <c r="B10" s="60"/>
      <c r="C10" s="60"/>
      <c r="D10" s="32"/>
      <c r="E10" s="33"/>
      <c r="F10" s="33"/>
      <c r="G10" s="34"/>
      <c r="H10" s="3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 s="30"/>
      <c r="B11" s="62"/>
      <c r="C11" s="63"/>
      <c r="D11" s="57"/>
      <c r="E11" s="30"/>
      <c r="F11" s="9"/>
      <c r="G11" s="131"/>
      <c r="H11" s="13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3.8" thickBot="1" x14ac:dyDescent="0.3">
      <c r="A12" s="30"/>
      <c r="B12" s="138" t="s">
        <v>84</v>
      </c>
      <c r="C12" s="139"/>
      <c r="D12" s="57"/>
      <c r="E12" s="8"/>
      <c r="F12" s="9" t="s">
        <v>13</v>
      </c>
      <c r="G12" s="127"/>
      <c r="H12" s="12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x14ac:dyDescent="0.25">
      <c r="A13" s="8" t="s">
        <v>85</v>
      </c>
      <c r="B13" s="138"/>
      <c r="C13" s="139"/>
      <c r="D13" s="58" t="s">
        <v>0</v>
      </c>
      <c r="E13" s="8" t="s">
        <v>2</v>
      </c>
      <c r="F13" s="9" t="s">
        <v>1</v>
      </c>
      <c r="G13" s="10" t="s">
        <v>3</v>
      </c>
      <c r="H13" s="11" t="s">
        <v>4</v>
      </c>
      <c r="I13" s="6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13.8" thickBot="1" x14ac:dyDescent="0.3">
      <c r="A14" s="53"/>
      <c r="B14" s="53"/>
      <c r="C14" s="64"/>
      <c r="D14" s="59"/>
      <c r="E14" s="53"/>
      <c r="F14" s="54"/>
      <c r="G14" s="55" t="s">
        <v>5</v>
      </c>
      <c r="H14" s="5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x14ac:dyDescent="0.25">
      <c r="A15" s="50">
        <v>1</v>
      </c>
      <c r="B15" s="80">
        <v>104</v>
      </c>
      <c r="C15" s="80">
        <v>6001</v>
      </c>
      <c r="D15" s="82" t="s">
        <v>14</v>
      </c>
      <c r="E15" s="51" t="s">
        <v>21</v>
      </c>
      <c r="F15" s="84">
        <v>2950</v>
      </c>
      <c r="G15" s="25">
        <v>0</v>
      </c>
      <c r="H15" s="28">
        <f t="shared" ref="H15:H65" si="0">F15*G15</f>
        <v>0</v>
      </c>
      <c r="I15" s="2"/>
      <c r="J15" s="1"/>
      <c r="K15" s="1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A16" s="12">
        <v>2</v>
      </c>
      <c r="B16" s="44">
        <v>104</v>
      </c>
      <c r="C16" s="44">
        <v>6029</v>
      </c>
      <c r="D16" s="49" t="s">
        <v>15</v>
      </c>
      <c r="E16" s="44" t="s">
        <v>22</v>
      </c>
      <c r="F16" s="65">
        <v>1060</v>
      </c>
      <c r="G16" s="25">
        <v>0</v>
      </c>
      <c r="H16" s="73">
        <f t="shared" si="0"/>
        <v>0</v>
      </c>
      <c r="I16" s="2"/>
      <c r="J16" s="1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x14ac:dyDescent="0.25">
      <c r="A17" s="12">
        <v>3</v>
      </c>
      <c r="B17" s="44">
        <v>104</v>
      </c>
      <c r="C17" s="44">
        <v>6036</v>
      </c>
      <c r="D17" s="49" t="s">
        <v>16</v>
      </c>
      <c r="E17" s="44" t="s">
        <v>21</v>
      </c>
      <c r="F17" s="65">
        <v>470</v>
      </c>
      <c r="G17" s="25">
        <v>0</v>
      </c>
      <c r="H17" s="73">
        <f t="shared" si="0"/>
        <v>0</v>
      </c>
      <c r="I17" s="2"/>
      <c r="J17" s="1"/>
      <c r="K17" s="1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x14ac:dyDescent="0.25">
      <c r="A18" s="50">
        <v>4</v>
      </c>
      <c r="B18" s="44">
        <v>105</v>
      </c>
      <c r="C18" s="44">
        <v>6015</v>
      </c>
      <c r="D18" s="49" t="s">
        <v>17</v>
      </c>
      <c r="E18" s="44" t="s">
        <v>21</v>
      </c>
      <c r="F18" s="65">
        <v>430</v>
      </c>
      <c r="G18" s="25">
        <v>0</v>
      </c>
      <c r="H18" s="73">
        <f t="shared" si="0"/>
        <v>0</v>
      </c>
      <c r="I18" s="2"/>
      <c r="J18" s="1"/>
      <c r="K18" s="1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x14ac:dyDescent="0.25">
      <c r="A19" s="12">
        <v>5</v>
      </c>
      <c r="B19" s="44">
        <v>107</v>
      </c>
      <c r="C19" s="78" t="s">
        <v>24</v>
      </c>
      <c r="D19" s="49" t="s">
        <v>78</v>
      </c>
      <c r="E19" s="45" t="s">
        <v>21</v>
      </c>
      <c r="F19" s="44">
        <v>500</v>
      </c>
      <c r="G19" s="25">
        <v>0</v>
      </c>
      <c r="H19" s="73">
        <f t="shared" si="0"/>
        <v>0</v>
      </c>
      <c r="I19" s="2"/>
      <c r="J19" s="1"/>
      <c r="K19" s="1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x14ac:dyDescent="0.25">
      <c r="A20" s="12">
        <v>6</v>
      </c>
      <c r="B20" s="44">
        <v>110</v>
      </c>
      <c r="C20" s="44">
        <v>6001</v>
      </c>
      <c r="D20" s="49" t="s">
        <v>41</v>
      </c>
      <c r="E20" s="44" t="s">
        <v>50</v>
      </c>
      <c r="F20" s="65">
        <v>260</v>
      </c>
      <c r="G20" s="25">
        <v>0</v>
      </c>
      <c r="H20" s="73">
        <f t="shared" si="0"/>
        <v>0</v>
      </c>
      <c r="I20" s="2"/>
      <c r="J20" s="1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x14ac:dyDescent="0.25">
      <c r="A21" s="50">
        <v>7</v>
      </c>
      <c r="B21" s="44">
        <v>132</v>
      </c>
      <c r="C21" s="44">
        <v>6001</v>
      </c>
      <c r="D21" s="49" t="s">
        <v>42</v>
      </c>
      <c r="E21" s="44" t="s">
        <v>50</v>
      </c>
      <c r="F21" s="65">
        <v>10</v>
      </c>
      <c r="G21" s="25">
        <v>0</v>
      </c>
      <c r="H21" s="73">
        <f t="shared" si="0"/>
        <v>0</v>
      </c>
      <c r="I21" s="2"/>
      <c r="J21" s="1"/>
      <c r="K21" s="1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5">
      <c r="A22" s="12">
        <v>8</v>
      </c>
      <c r="B22" s="44">
        <v>160</v>
      </c>
      <c r="C22" s="78" t="s">
        <v>24</v>
      </c>
      <c r="D22" s="49" t="s">
        <v>79</v>
      </c>
      <c r="E22" s="45" t="s">
        <v>21</v>
      </c>
      <c r="F22" s="44">
        <v>500</v>
      </c>
      <c r="G22" s="25">
        <v>0</v>
      </c>
      <c r="H22" s="73">
        <f t="shared" si="0"/>
        <v>0</v>
      </c>
      <c r="I22" s="2"/>
      <c r="J22" s="1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5">
      <c r="A23" s="12">
        <v>9</v>
      </c>
      <c r="B23" s="44">
        <v>351</v>
      </c>
      <c r="C23" s="44">
        <v>6013</v>
      </c>
      <c r="D23" s="49" t="s">
        <v>43</v>
      </c>
      <c r="E23" s="109" t="s">
        <v>21</v>
      </c>
      <c r="F23" s="65">
        <v>21</v>
      </c>
      <c r="G23" s="25">
        <v>0</v>
      </c>
      <c r="H23" s="73">
        <f t="shared" si="0"/>
        <v>0</v>
      </c>
      <c r="I23" s="2"/>
      <c r="J23" s="1"/>
      <c r="K23" s="1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x14ac:dyDescent="0.25">
      <c r="A24" s="50">
        <v>10</v>
      </c>
      <c r="B24" s="44">
        <v>360</v>
      </c>
      <c r="C24" s="44">
        <v>6047</v>
      </c>
      <c r="D24" s="49" t="s">
        <v>44</v>
      </c>
      <c r="E24" s="44" t="s">
        <v>21</v>
      </c>
      <c r="F24" s="66">
        <v>2765</v>
      </c>
      <c r="G24" s="25">
        <v>0</v>
      </c>
      <c r="H24" s="73">
        <f t="shared" si="0"/>
        <v>0</v>
      </c>
      <c r="I24" s="2"/>
      <c r="J24" s="1"/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x14ac:dyDescent="0.25">
      <c r="A25" s="12">
        <v>11</v>
      </c>
      <c r="B25" s="44">
        <v>433</v>
      </c>
      <c r="C25" s="78" t="s">
        <v>24</v>
      </c>
      <c r="D25" s="49" t="s">
        <v>49</v>
      </c>
      <c r="E25" s="44" t="s">
        <v>22</v>
      </c>
      <c r="F25" s="66">
        <v>6030</v>
      </c>
      <c r="G25" s="25">
        <v>0</v>
      </c>
      <c r="H25" s="73">
        <f t="shared" si="0"/>
        <v>0</v>
      </c>
      <c r="I25" s="2"/>
      <c r="J25" s="1"/>
      <c r="K25" s="1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x14ac:dyDescent="0.25">
      <c r="A26" s="12">
        <v>12</v>
      </c>
      <c r="B26" s="81">
        <v>500</v>
      </c>
      <c r="C26" s="81">
        <v>6001</v>
      </c>
      <c r="D26" s="98" t="s">
        <v>83</v>
      </c>
      <c r="E26" s="44" t="s">
        <v>80</v>
      </c>
      <c r="F26" s="100">
        <v>1</v>
      </c>
      <c r="G26" s="25">
        <v>0</v>
      </c>
      <c r="H26" s="73">
        <f t="shared" si="0"/>
        <v>0</v>
      </c>
      <c r="I26" s="2"/>
      <c r="J26" s="1"/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x14ac:dyDescent="0.25">
      <c r="A27" s="50">
        <v>13</v>
      </c>
      <c r="B27" s="45">
        <v>502</v>
      </c>
      <c r="C27" s="45">
        <v>6001</v>
      </c>
      <c r="D27" s="49" t="s">
        <v>57</v>
      </c>
      <c r="E27" s="48" t="s">
        <v>58</v>
      </c>
      <c r="F27" s="65">
        <v>3</v>
      </c>
      <c r="G27" s="25">
        <v>0</v>
      </c>
      <c r="H27" s="73">
        <f t="shared" si="0"/>
        <v>0</v>
      </c>
      <c r="I27" s="2"/>
      <c r="J27" s="1"/>
      <c r="K27" s="1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x14ac:dyDescent="0.25">
      <c r="A28" s="12">
        <v>14</v>
      </c>
      <c r="B28" s="44">
        <v>506</v>
      </c>
      <c r="C28" s="44">
        <v>6036</v>
      </c>
      <c r="D28" s="49" t="s">
        <v>51</v>
      </c>
      <c r="E28" s="45" t="s">
        <v>22</v>
      </c>
      <c r="F28" s="44">
        <v>30</v>
      </c>
      <c r="G28" s="25">
        <v>0</v>
      </c>
      <c r="H28" s="73">
        <f t="shared" si="0"/>
        <v>0</v>
      </c>
      <c r="I28" s="2"/>
      <c r="J28" s="1"/>
      <c r="K28" s="1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x14ac:dyDescent="0.25">
      <c r="A29" s="12">
        <v>15</v>
      </c>
      <c r="B29" s="44">
        <v>506</v>
      </c>
      <c r="C29" s="44">
        <v>6038</v>
      </c>
      <c r="D29" s="49" t="s">
        <v>52</v>
      </c>
      <c r="E29" s="45" t="s">
        <v>22</v>
      </c>
      <c r="F29" s="44">
        <v>470</v>
      </c>
      <c r="G29" s="25">
        <v>0</v>
      </c>
      <c r="H29" s="73">
        <f t="shared" si="0"/>
        <v>0</v>
      </c>
      <c r="I29" s="2"/>
      <c r="J29" s="1"/>
      <c r="K29" s="1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5">
      <c r="A30" s="50">
        <v>16</v>
      </c>
      <c r="B30" s="44">
        <v>506</v>
      </c>
      <c r="C30" s="44">
        <v>6039</v>
      </c>
      <c r="D30" s="49" t="s">
        <v>53</v>
      </c>
      <c r="E30" s="45" t="s">
        <v>22</v>
      </c>
      <c r="F30" s="44">
        <f>F29</f>
        <v>470</v>
      </c>
      <c r="G30" s="25">
        <v>0</v>
      </c>
      <c r="H30" s="73">
        <f t="shared" si="0"/>
        <v>0</v>
      </c>
      <c r="I30" s="2"/>
      <c r="J30" s="1"/>
      <c r="K30" s="1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5">
      <c r="A31" s="12">
        <v>17</v>
      </c>
      <c r="B31" s="44">
        <v>529</v>
      </c>
      <c r="C31" s="46">
        <v>6001</v>
      </c>
      <c r="D31" s="49" t="s">
        <v>71</v>
      </c>
      <c r="E31" s="44" t="s">
        <v>22</v>
      </c>
      <c r="F31" s="66">
        <v>1210</v>
      </c>
      <c r="G31" s="25">
        <v>0</v>
      </c>
      <c r="H31" s="73">
        <f>F31*G31</f>
        <v>0</v>
      </c>
      <c r="I31" s="2"/>
      <c r="J31" s="1"/>
      <c r="K31" s="1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5">
      <c r="A32" s="12">
        <v>18</v>
      </c>
      <c r="B32" s="44">
        <v>530</v>
      </c>
      <c r="C32" s="46">
        <v>6001</v>
      </c>
      <c r="D32" s="49" t="s">
        <v>45</v>
      </c>
      <c r="E32" s="44" t="s">
        <v>21</v>
      </c>
      <c r="F32" s="66">
        <v>1090</v>
      </c>
      <c r="G32" s="25">
        <v>0</v>
      </c>
      <c r="H32" s="73">
        <f t="shared" si="0"/>
        <v>0</v>
      </c>
      <c r="I32" s="2"/>
      <c r="J32" s="1"/>
      <c r="K32" s="1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5">
      <c r="A33" s="50">
        <v>19</v>
      </c>
      <c r="B33" s="44">
        <v>530</v>
      </c>
      <c r="C33" s="46">
        <v>6004</v>
      </c>
      <c r="D33" s="49" t="s">
        <v>46</v>
      </c>
      <c r="E33" s="44" t="s">
        <v>21</v>
      </c>
      <c r="F33" s="66">
        <v>85</v>
      </c>
      <c r="G33" s="25">
        <v>0</v>
      </c>
      <c r="H33" s="73">
        <f t="shared" si="0"/>
        <v>0</v>
      </c>
      <c r="I33" s="2"/>
      <c r="J33" s="1"/>
      <c r="K33" s="1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5">
      <c r="A34" s="12">
        <v>20</v>
      </c>
      <c r="B34" s="44">
        <v>531</v>
      </c>
      <c r="C34" s="46">
        <v>6001</v>
      </c>
      <c r="D34" s="49" t="s">
        <v>47</v>
      </c>
      <c r="E34" s="44" t="s">
        <v>21</v>
      </c>
      <c r="F34" s="68">
        <v>605</v>
      </c>
      <c r="G34" s="25">
        <v>0</v>
      </c>
      <c r="H34" s="73">
        <f t="shared" si="0"/>
        <v>0</v>
      </c>
      <c r="I34" s="2"/>
      <c r="J34" s="1"/>
      <c r="K34" s="1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5">
      <c r="A35" s="12">
        <v>21</v>
      </c>
      <c r="B35" s="44">
        <v>531</v>
      </c>
      <c r="C35" s="44">
        <v>6004</v>
      </c>
      <c r="D35" s="49" t="s">
        <v>72</v>
      </c>
      <c r="E35" s="44" t="s">
        <v>23</v>
      </c>
      <c r="F35" s="102">
        <v>8</v>
      </c>
      <c r="G35" s="25">
        <v>0</v>
      </c>
      <c r="H35" s="73">
        <f t="shared" si="0"/>
        <v>0</v>
      </c>
      <c r="I35" s="2"/>
      <c r="J35" s="1"/>
      <c r="K35" s="1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5">
      <c r="A36" s="50">
        <v>22</v>
      </c>
      <c r="B36" s="44">
        <v>531</v>
      </c>
      <c r="C36" s="44">
        <v>6010</v>
      </c>
      <c r="D36" s="49" t="s">
        <v>48</v>
      </c>
      <c r="E36" s="44" t="s">
        <v>23</v>
      </c>
      <c r="F36" s="102">
        <v>2</v>
      </c>
      <c r="G36" s="25">
        <v>0</v>
      </c>
      <c r="H36" s="73">
        <f t="shared" si="0"/>
        <v>0</v>
      </c>
      <c r="I36" s="2"/>
      <c r="J36" s="1"/>
      <c r="K36" s="1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5">
      <c r="A37" s="12">
        <v>23</v>
      </c>
      <c r="B37" s="45">
        <v>636</v>
      </c>
      <c r="C37" s="45">
        <v>6001</v>
      </c>
      <c r="D37" s="49" t="s">
        <v>54</v>
      </c>
      <c r="E37" s="45" t="s">
        <v>82</v>
      </c>
      <c r="F37" s="103">
        <v>12.5</v>
      </c>
      <c r="G37" s="25">
        <v>0</v>
      </c>
      <c r="H37" s="73">
        <f t="shared" si="0"/>
        <v>0</v>
      </c>
      <c r="I37" s="2"/>
      <c r="J37" s="1"/>
      <c r="K37" s="1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x14ac:dyDescent="0.25">
      <c r="A38" s="12">
        <v>24</v>
      </c>
      <c r="B38" s="45">
        <v>644</v>
      </c>
      <c r="C38" s="45">
        <v>6023</v>
      </c>
      <c r="D38" s="49" t="s">
        <v>55</v>
      </c>
      <c r="E38" s="45" t="s">
        <v>23</v>
      </c>
      <c r="F38" s="99">
        <v>7</v>
      </c>
      <c r="G38" s="25">
        <v>0</v>
      </c>
      <c r="H38" s="73">
        <f t="shared" si="0"/>
        <v>0</v>
      </c>
      <c r="I38" s="2"/>
      <c r="J38" s="1"/>
      <c r="K38" s="1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5">
      <c r="A39" s="50">
        <v>25</v>
      </c>
      <c r="B39" s="45">
        <v>644</v>
      </c>
      <c r="C39" s="45">
        <v>6075</v>
      </c>
      <c r="D39" s="49" t="s">
        <v>81</v>
      </c>
      <c r="E39" s="45" t="s">
        <v>23</v>
      </c>
      <c r="F39" s="104">
        <v>5</v>
      </c>
      <c r="G39" s="25">
        <v>0</v>
      </c>
      <c r="H39" s="73">
        <f t="shared" si="0"/>
        <v>0</v>
      </c>
      <c r="I39" s="2"/>
      <c r="J39" s="1"/>
      <c r="K39" s="1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5">
      <c r="A40" s="12">
        <v>26</v>
      </c>
      <c r="B40" s="45">
        <v>644</v>
      </c>
      <c r="C40" s="45">
        <v>6076</v>
      </c>
      <c r="D40" s="49" t="s">
        <v>56</v>
      </c>
      <c r="E40" s="45" t="s">
        <v>23</v>
      </c>
      <c r="F40" s="99">
        <v>6</v>
      </c>
      <c r="G40" s="25">
        <v>0</v>
      </c>
      <c r="H40" s="73">
        <f t="shared" si="0"/>
        <v>0</v>
      </c>
      <c r="I40" s="2"/>
      <c r="J40" s="1"/>
      <c r="K40" s="1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5">
      <c r="A41" s="12">
        <v>27</v>
      </c>
      <c r="B41" s="47">
        <v>662</v>
      </c>
      <c r="C41" s="45">
        <v>6034</v>
      </c>
      <c r="D41" s="79" t="s">
        <v>59</v>
      </c>
      <c r="E41" s="45" t="s">
        <v>22</v>
      </c>
      <c r="F41" s="99">
        <v>1000</v>
      </c>
      <c r="G41" s="25">
        <v>0</v>
      </c>
      <c r="H41" s="73">
        <f t="shared" si="0"/>
        <v>0</v>
      </c>
      <c r="I41" s="2"/>
      <c r="J41" s="1"/>
      <c r="K41" s="1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5">
      <c r="A42" s="50">
        <v>28</v>
      </c>
      <c r="B42" s="47">
        <v>662</v>
      </c>
      <c r="C42" s="45">
        <v>6051</v>
      </c>
      <c r="D42" s="79" t="s">
        <v>60</v>
      </c>
      <c r="E42" s="45" t="s">
        <v>22</v>
      </c>
      <c r="F42" s="99">
        <v>50</v>
      </c>
      <c r="G42" s="25">
        <v>0</v>
      </c>
      <c r="H42" s="73">
        <f t="shared" si="0"/>
        <v>0</v>
      </c>
      <c r="I42" s="2"/>
      <c r="J42" s="1"/>
      <c r="K42" s="1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5">
      <c r="A43" s="12">
        <v>29</v>
      </c>
      <c r="B43" s="47">
        <v>662</v>
      </c>
      <c r="C43" s="45">
        <v>6058</v>
      </c>
      <c r="D43" s="79" t="s">
        <v>70</v>
      </c>
      <c r="E43" s="45" t="s">
        <v>23</v>
      </c>
      <c r="F43" s="99">
        <v>150</v>
      </c>
      <c r="G43" s="25">
        <v>0</v>
      </c>
      <c r="H43" s="73">
        <f t="shared" si="0"/>
        <v>0</v>
      </c>
      <c r="I43" s="2"/>
      <c r="J43" s="1"/>
      <c r="K43" s="1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5">
      <c r="A44" s="12">
        <v>30</v>
      </c>
      <c r="B44" s="51">
        <v>666</v>
      </c>
      <c r="C44" s="44">
        <v>6167</v>
      </c>
      <c r="D44" s="79" t="s">
        <v>63</v>
      </c>
      <c r="E44" s="45" t="s">
        <v>22</v>
      </c>
      <c r="F44" s="66">
        <v>200</v>
      </c>
      <c r="G44" s="25">
        <v>0</v>
      </c>
      <c r="H44" s="73">
        <f t="shared" si="0"/>
        <v>0</v>
      </c>
      <c r="I44" s="2"/>
      <c r="J44" s="1"/>
      <c r="K44" s="1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5">
      <c r="A45" s="50">
        <v>31</v>
      </c>
      <c r="B45" s="47">
        <v>666</v>
      </c>
      <c r="C45" s="45">
        <v>6176</v>
      </c>
      <c r="D45" s="79" t="s">
        <v>64</v>
      </c>
      <c r="E45" s="45" t="s">
        <v>22</v>
      </c>
      <c r="F45" s="66">
        <v>18</v>
      </c>
      <c r="G45" s="25">
        <v>0</v>
      </c>
      <c r="H45" s="73">
        <f t="shared" si="0"/>
        <v>0</v>
      </c>
      <c r="I45" s="2"/>
      <c r="J45" s="1"/>
      <c r="K45" s="1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5">
      <c r="A46" s="12">
        <v>32</v>
      </c>
      <c r="B46" s="45">
        <v>666</v>
      </c>
      <c r="C46" s="45">
        <v>6178</v>
      </c>
      <c r="D46" s="49" t="s">
        <v>65</v>
      </c>
      <c r="E46" s="45" t="s">
        <v>22</v>
      </c>
      <c r="F46" s="66">
        <v>95</v>
      </c>
      <c r="G46" s="25">
        <v>0</v>
      </c>
      <c r="H46" s="73">
        <f t="shared" si="0"/>
        <v>0</v>
      </c>
      <c r="I46" s="2"/>
      <c r="J46" s="1"/>
      <c r="K46" s="1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5">
      <c r="A47" s="12">
        <v>33</v>
      </c>
      <c r="B47" s="45">
        <v>666</v>
      </c>
      <c r="C47" s="45">
        <v>6182</v>
      </c>
      <c r="D47" s="49" t="s">
        <v>66</v>
      </c>
      <c r="E47" s="45" t="s">
        <v>22</v>
      </c>
      <c r="F47" s="66">
        <v>780</v>
      </c>
      <c r="G47" s="25">
        <v>0</v>
      </c>
      <c r="H47" s="73">
        <f t="shared" si="0"/>
        <v>0</v>
      </c>
      <c r="I47" s="2"/>
      <c r="J47" s="1"/>
      <c r="K47" s="1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5">
      <c r="A48" s="50">
        <v>34</v>
      </c>
      <c r="B48" s="45">
        <v>666</v>
      </c>
      <c r="C48" s="45">
        <v>6184</v>
      </c>
      <c r="D48" s="49" t="s">
        <v>67</v>
      </c>
      <c r="E48" s="111" t="s">
        <v>23</v>
      </c>
      <c r="F48" s="99">
        <v>4</v>
      </c>
      <c r="G48" s="25">
        <v>0</v>
      </c>
      <c r="H48" s="73">
        <f t="shared" si="0"/>
        <v>0</v>
      </c>
      <c r="I48" s="2"/>
      <c r="J48" s="1"/>
      <c r="K48" s="1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5">
      <c r="A49" s="12">
        <v>35</v>
      </c>
      <c r="B49" s="45">
        <v>666</v>
      </c>
      <c r="C49" s="45">
        <v>6192</v>
      </c>
      <c r="D49" s="49" t="s">
        <v>68</v>
      </c>
      <c r="E49" s="111" t="s">
        <v>23</v>
      </c>
      <c r="F49" s="99">
        <v>2</v>
      </c>
      <c r="G49" s="25">
        <v>0</v>
      </c>
      <c r="H49" s="73">
        <f t="shared" si="0"/>
        <v>0</v>
      </c>
      <c r="I49" s="2"/>
      <c r="J49" s="1"/>
      <c r="K49" s="1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5">
      <c r="A50" s="12">
        <v>36</v>
      </c>
      <c r="B50" s="45">
        <v>666</v>
      </c>
      <c r="C50" s="45">
        <v>6207</v>
      </c>
      <c r="D50" s="49" t="s">
        <v>69</v>
      </c>
      <c r="E50" s="45" t="s">
        <v>22</v>
      </c>
      <c r="F50" s="99">
        <v>961</v>
      </c>
      <c r="G50" s="25">
        <v>0</v>
      </c>
      <c r="H50" s="73">
        <f t="shared" si="0"/>
        <v>0</v>
      </c>
      <c r="I50" s="2"/>
      <c r="J50" s="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5">
      <c r="A51" s="112" t="s">
        <v>133</v>
      </c>
      <c r="B51" s="109">
        <v>678</v>
      </c>
      <c r="C51" s="109">
        <v>6001</v>
      </c>
      <c r="D51" s="113" t="s">
        <v>137</v>
      </c>
      <c r="E51" s="109" t="s">
        <v>22</v>
      </c>
      <c r="F51" s="110">
        <v>1161</v>
      </c>
      <c r="G51" s="123">
        <v>0</v>
      </c>
      <c r="H51" s="124">
        <f t="shared" si="0"/>
        <v>0</v>
      </c>
      <c r="I51" s="2"/>
      <c r="J51" s="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5">
      <c r="A52" s="112" t="s">
        <v>134</v>
      </c>
      <c r="B52" s="109">
        <v>678</v>
      </c>
      <c r="C52" s="109">
        <v>6001</v>
      </c>
      <c r="D52" s="113" t="s">
        <v>138</v>
      </c>
      <c r="E52" s="109" t="s">
        <v>22</v>
      </c>
      <c r="F52" s="110">
        <v>95</v>
      </c>
      <c r="G52" s="123">
        <v>0</v>
      </c>
      <c r="H52" s="124">
        <f t="shared" si="0"/>
        <v>0</v>
      </c>
      <c r="I52" s="2"/>
      <c r="J52" s="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5">
      <c r="A53" s="112" t="s">
        <v>135</v>
      </c>
      <c r="B53" s="109">
        <v>678</v>
      </c>
      <c r="C53" s="109">
        <v>6001</v>
      </c>
      <c r="D53" s="113" t="s">
        <v>139</v>
      </c>
      <c r="E53" s="109" t="s">
        <v>22</v>
      </c>
      <c r="F53" s="110">
        <v>600</v>
      </c>
      <c r="G53" s="123">
        <v>0</v>
      </c>
      <c r="H53" s="124">
        <f t="shared" si="0"/>
        <v>0</v>
      </c>
      <c r="I53" s="2"/>
      <c r="J53" s="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5">
      <c r="A54" s="112" t="s">
        <v>136</v>
      </c>
      <c r="B54" s="109">
        <v>678</v>
      </c>
      <c r="C54" s="109">
        <v>6001</v>
      </c>
      <c r="D54" s="113" t="s">
        <v>140</v>
      </c>
      <c r="E54" s="109" t="s">
        <v>23</v>
      </c>
      <c r="F54" s="110">
        <v>6</v>
      </c>
      <c r="G54" s="123">
        <v>0</v>
      </c>
      <c r="H54" s="124">
        <f t="shared" si="0"/>
        <v>0</v>
      </c>
      <c r="I54" s="2"/>
      <c r="J54" s="1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5">
      <c r="A55" s="50">
        <v>37</v>
      </c>
      <c r="B55" s="45">
        <v>677</v>
      </c>
      <c r="C55" s="45">
        <v>6001</v>
      </c>
      <c r="D55" s="49" t="s">
        <v>61</v>
      </c>
      <c r="E55" s="45" t="s">
        <v>22</v>
      </c>
      <c r="F55" s="99">
        <v>1000</v>
      </c>
      <c r="G55" s="25">
        <v>0</v>
      </c>
      <c r="H55" s="73">
        <f t="shared" si="0"/>
        <v>0</v>
      </c>
      <c r="I55" s="2"/>
      <c r="J55" s="1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5">
      <c r="A56" s="12">
        <v>38</v>
      </c>
      <c r="B56" s="44">
        <v>2667</v>
      </c>
      <c r="C56" s="78" t="s">
        <v>24</v>
      </c>
      <c r="D56" s="49" t="s">
        <v>73</v>
      </c>
      <c r="E56" s="44" t="s">
        <v>22</v>
      </c>
      <c r="F56" s="66">
        <v>170</v>
      </c>
      <c r="G56" s="25">
        <v>0</v>
      </c>
      <c r="H56" s="73">
        <f t="shared" si="0"/>
        <v>0</v>
      </c>
      <c r="I56" s="2"/>
      <c r="J56" s="1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5">
      <c r="A57" s="12">
        <v>39</v>
      </c>
      <c r="B57" s="44">
        <v>2667</v>
      </c>
      <c r="C57" s="78" t="s">
        <v>25</v>
      </c>
      <c r="D57" s="49" t="s">
        <v>74</v>
      </c>
      <c r="E57" s="44" t="s">
        <v>22</v>
      </c>
      <c r="F57" s="66">
        <v>30</v>
      </c>
      <c r="G57" s="25">
        <v>0</v>
      </c>
      <c r="H57" s="73">
        <f t="shared" si="0"/>
        <v>0</v>
      </c>
      <c r="I57" s="2"/>
      <c r="J57" s="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5">
      <c r="A58" s="50">
        <v>40</v>
      </c>
      <c r="B58" s="44">
        <v>2667</v>
      </c>
      <c r="C58" s="78" t="s">
        <v>26</v>
      </c>
      <c r="D58" s="49" t="s">
        <v>75</v>
      </c>
      <c r="E58" s="44" t="s">
        <v>22</v>
      </c>
      <c r="F58" s="66">
        <v>160</v>
      </c>
      <c r="G58" s="25">
        <v>0</v>
      </c>
      <c r="H58" s="73">
        <f t="shared" si="0"/>
        <v>0</v>
      </c>
      <c r="I58" s="2"/>
      <c r="J58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5">
      <c r="A59" s="12">
        <v>41</v>
      </c>
      <c r="B59" s="44">
        <v>2667</v>
      </c>
      <c r="C59" s="78" t="s">
        <v>27</v>
      </c>
      <c r="D59" s="49" t="s">
        <v>76</v>
      </c>
      <c r="E59" s="44" t="s">
        <v>22</v>
      </c>
      <c r="F59" s="66">
        <v>60</v>
      </c>
      <c r="G59" s="25">
        <v>0</v>
      </c>
      <c r="H59" s="73">
        <f t="shared" si="0"/>
        <v>0</v>
      </c>
      <c r="I59" s="2"/>
      <c r="J59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5">
      <c r="A60" s="12">
        <v>42</v>
      </c>
      <c r="B60" s="44">
        <v>2667</v>
      </c>
      <c r="C60" s="78" t="s">
        <v>28</v>
      </c>
      <c r="D60" s="49" t="s">
        <v>35</v>
      </c>
      <c r="E60" s="44" t="s">
        <v>23</v>
      </c>
      <c r="F60" s="66">
        <v>8</v>
      </c>
      <c r="G60" s="25">
        <v>0</v>
      </c>
      <c r="H60" s="73">
        <f t="shared" si="0"/>
        <v>0</v>
      </c>
      <c r="I60" s="2"/>
      <c r="J60" s="1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5">
      <c r="A61" s="50">
        <v>43</v>
      </c>
      <c r="B61" s="44">
        <v>2667</v>
      </c>
      <c r="C61" s="78" t="s">
        <v>29</v>
      </c>
      <c r="D61" s="49" t="s">
        <v>77</v>
      </c>
      <c r="E61" s="44" t="s">
        <v>23</v>
      </c>
      <c r="F61" s="66">
        <v>2</v>
      </c>
      <c r="G61" s="25">
        <v>0</v>
      </c>
      <c r="H61" s="73">
        <f t="shared" si="0"/>
        <v>0</v>
      </c>
      <c r="I61" s="2"/>
      <c r="J61" s="1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5">
      <c r="A62" s="12">
        <v>44</v>
      </c>
      <c r="B62" s="44">
        <v>2667</v>
      </c>
      <c r="C62" s="78" t="s">
        <v>30</v>
      </c>
      <c r="D62" s="49" t="s">
        <v>36</v>
      </c>
      <c r="E62" s="44" t="s">
        <v>23</v>
      </c>
      <c r="F62" s="66">
        <v>4</v>
      </c>
      <c r="G62" s="25">
        <v>0</v>
      </c>
      <c r="H62" s="73">
        <f t="shared" si="0"/>
        <v>0</v>
      </c>
      <c r="I62" s="2"/>
      <c r="J62" s="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5">
      <c r="A63" s="12">
        <v>45</v>
      </c>
      <c r="B63" s="44">
        <v>2667</v>
      </c>
      <c r="C63" s="78" t="s">
        <v>31</v>
      </c>
      <c r="D63" s="49" t="s">
        <v>37</v>
      </c>
      <c r="E63" s="44" t="s">
        <v>23</v>
      </c>
      <c r="F63" s="66">
        <v>2</v>
      </c>
      <c r="G63" s="25">
        <v>0</v>
      </c>
      <c r="H63" s="73">
        <f t="shared" si="0"/>
        <v>0</v>
      </c>
      <c r="I63" s="14"/>
      <c r="J63" s="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5">
      <c r="A64" s="50">
        <v>46</v>
      </c>
      <c r="B64" s="44">
        <v>2667</v>
      </c>
      <c r="C64" s="78" t="s">
        <v>32</v>
      </c>
      <c r="D64" s="49" t="s">
        <v>38</v>
      </c>
      <c r="E64" s="44" t="s">
        <v>40</v>
      </c>
      <c r="F64" s="67">
        <v>2.8559999999999999</v>
      </c>
      <c r="G64" s="25">
        <v>0</v>
      </c>
      <c r="H64" s="73">
        <f t="shared" si="0"/>
        <v>0</v>
      </c>
      <c r="I64" s="14"/>
      <c r="J64" s="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x14ac:dyDescent="0.25">
      <c r="A65" s="12">
        <v>47</v>
      </c>
      <c r="B65" s="44">
        <v>2667</v>
      </c>
      <c r="C65" s="78" t="s">
        <v>33</v>
      </c>
      <c r="D65" s="49" t="s">
        <v>39</v>
      </c>
      <c r="E65" s="44" t="s">
        <v>23</v>
      </c>
      <c r="F65" s="66">
        <v>1</v>
      </c>
      <c r="G65" s="25">
        <v>0</v>
      </c>
      <c r="H65" s="73">
        <f t="shared" si="0"/>
        <v>0</v>
      </c>
      <c r="I65" s="14"/>
      <c r="J65" s="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x14ac:dyDescent="0.25">
      <c r="A66" s="12">
        <v>48</v>
      </c>
      <c r="B66" s="44">
        <v>2667</v>
      </c>
      <c r="C66" s="78" t="s">
        <v>118</v>
      </c>
      <c r="D66" s="49" t="s">
        <v>119</v>
      </c>
      <c r="E66" s="44" t="s">
        <v>23</v>
      </c>
      <c r="F66" s="66">
        <v>11</v>
      </c>
      <c r="G66" s="25">
        <v>0</v>
      </c>
      <c r="H66" s="73">
        <f t="shared" ref="H66:H70" si="1">F66*G66</f>
        <v>0</v>
      </c>
      <c r="I66" s="14"/>
      <c r="J66" s="1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x14ac:dyDescent="0.25">
      <c r="A67" s="50">
        <v>49</v>
      </c>
      <c r="B67" s="44" t="s">
        <v>114</v>
      </c>
      <c r="C67" s="78"/>
      <c r="D67" s="49" t="s">
        <v>116</v>
      </c>
      <c r="E67" s="44" t="s">
        <v>23</v>
      </c>
      <c r="F67" s="110">
        <v>0</v>
      </c>
      <c r="G67" s="25">
        <v>0</v>
      </c>
      <c r="H67" s="105">
        <f t="shared" si="1"/>
        <v>0</v>
      </c>
      <c r="I67" s="14"/>
      <c r="J67" s="1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x14ac:dyDescent="0.25">
      <c r="A68" s="81">
        <v>50</v>
      </c>
      <c r="B68" s="44" t="s">
        <v>115</v>
      </c>
      <c r="C68" s="78"/>
      <c r="D68" s="49" t="s">
        <v>117</v>
      </c>
      <c r="E68" s="44" t="s">
        <v>23</v>
      </c>
      <c r="F68" s="110">
        <v>0</v>
      </c>
      <c r="G68" s="25">
        <v>0</v>
      </c>
      <c r="H68" s="26">
        <f t="shared" ref="H68" si="2">F68*G68</f>
        <v>0</v>
      </c>
      <c r="I68" s="14"/>
      <c r="J68" s="1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x14ac:dyDescent="0.25">
      <c r="A69" s="81">
        <v>51</v>
      </c>
      <c r="B69" s="44" t="s">
        <v>127</v>
      </c>
      <c r="C69" s="78"/>
      <c r="D69" s="49" t="s">
        <v>128</v>
      </c>
      <c r="E69" s="44" t="s">
        <v>23</v>
      </c>
      <c r="F69" s="66">
        <v>1</v>
      </c>
      <c r="G69" s="25">
        <v>86300</v>
      </c>
      <c r="H69" s="26">
        <f t="shared" si="1"/>
        <v>86300</v>
      </c>
      <c r="I69" s="14"/>
      <c r="J69" s="1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ht="13.2" customHeight="1" x14ac:dyDescent="0.25">
      <c r="A70" s="120">
        <v>52</v>
      </c>
      <c r="B70" s="109"/>
      <c r="C70" s="121"/>
      <c r="D70" s="113" t="s">
        <v>141</v>
      </c>
      <c r="E70" s="109" t="s">
        <v>23</v>
      </c>
      <c r="F70" s="110">
        <v>1</v>
      </c>
      <c r="G70" s="114">
        <v>0</v>
      </c>
      <c r="H70" s="122">
        <f t="shared" si="1"/>
        <v>0</v>
      </c>
      <c r="I70" s="14"/>
      <c r="J70" s="1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ht="13.8" thickBot="1" x14ac:dyDescent="0.3">
      <c r="A71" s="115"/>
      <c r="B71" s="116"/>
      <c r="C71" s="116"/>
      <c r="D71" s="117"/>
      <c r="E71" s="116"/>
      <c r="F71" s="116"/>
      <c r="G71" s="118" t="s">
        <v>125</v>
      </c>
      <c r="H71" s="119">
        <f>ROUND(SUM(H15:H69),-2)</f>
        <v>86300</v>
      </c>
      <c r="I71" s="4"/>
      <c r="J71" s="4"/>
      <c r="K71" s="4"/>
      <c r="L71" s="20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x14ac:dyDescent="0.25">
      <c r="A72" s="22"/>
      <c r="B72" s="22"/>
      <c r="C72" s="22"/>
      <c r="D72" s="23"/>
      <c r="E72" s="22"/>
      <c r="F72" s="22"/>
      <c r="G72" s="70"/>
      <c r="H72" s="69"/>
      <c r="I72" s="4"/>
      <c r="J72" s="4"/>
      <c r="K72" s="4"/>
      <c r="L72" s="20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x14ac:dyDescent="0.25">
      <c r="A73" s="22"/>
      <c r="B73" s="22"/>
      <c r="C73" s="22"/>
      <c r="D73" s="23"/>
      <c r="E73" s="22"/>
      <c r="F73" s="22"/>
      <c r="G73" s="70"/>
      <c r="H73" s="69"/>
      <c r="I73" s="4"/>
      <c r="J73" s="4"/>
      <c r="K73" s="4"/>
      <c r="L73" s="20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x14ac:dyDescent="0.25">
      <c r="A74" s="130"/>
      <c r="B74" s="130"/>
      <c r="C74" s="130"/>
      <c r="D74" s="130"/>
      <c r="E74" s="130"/>
      <c r="F74" s="130"/>
      <c r="G74" s="130"/>
      <c r="H74" s="130"/>
    </row>
    <row r="75" spans="1:44" ht="15.6" customHeight="1" x14ac:dyDescent="0.35">
      <c r="A75" s="133" t="s">
        <v>6</v>
      </c>
      <c r="B75" s="133"/>
      <c r="C75" s="133"/>
      <c r="D75" s="133"/>
      <c r="E75" s="133"/>
      <c r="F75" s="133"/>
      <c r="G75" s="133"/>
      <c r="H75" s="133"/>
    </row>
    <row r="76" spans="1:44" ht="16.2" x14ac:dyDescent="0.35">
      <c r="A76" s="135" t="s">
        <v>7</v>
      </c>
      <c r="B76" s="135"/>
      <c r="C76" s="135"/>
      <c r="D76" s="135"/>
      <c r="E76" s="135"/>
      <c r="F76" s="135"/>
      <c r="G76" s="135"/>
      <c r="H76" s="135"/>
    </row>
    <row r="77" spans="1:44" x14ac:dyDescent="0.25">
      <c r="A77" s="134" t="s">
        <v>142</v>
      </c>
      <c r="B77" s="134"/>
      <c r="C77" s="134"/>
      <c r="D77" s="134"/>
      <c r="E77" s="134"/>
      <c r="F77" s="134"/>
      <c r="G77" s="134"/>
      <c r="H77" s="134"/>
    </row>
    <row r="78" spans="1:44" x14ac:dyDescent="0.25">
      <c r="A78" s="136"/>
      <c r="B78" s="136"/>
      <c r="C78" s="136"/>
      <c r="D78" s="136"/>
      <c r="E78" s="136"/>
      <c r="F78" s="136"/>
      <c r="G78" s="136"/>
      <c r="H78" s="136"/>
    </row>
    <row r="79" spans="1:44" ht="15.6" x14ac:dyDescent="0.3">
      <c r="A79" s="137" t="s">
        <v>129</v>
      </c>
      <c r="B79" s="137"/>
      <c r="C79" s="137"/>
      <c r="D79" s="137"/>
      <c r="E79" s="137"/>
      <c r="F79" s="137"/>
      <c r="G79" s="137"/>
      <c r="H79" s="137"/>
    </row>
    <row r="80" spans="1:44" ht="15.75" customHeight="1" x14ac:dyDescent="0.25">
      <c r="A80" s="134"/>
      <c r="B80" s="134"/>
      <c r="C80" s="134"/>
      <c r="D80" s="134"/>
      <c r="E80" s="134"/>
      <c r="F80" s="134"/>
      <c r="G80" s="134"/>
      <c r="H80" s="13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t="15.75" customHeight="1" x14ac:dyDescent="0.25">
      <c r="A81" s="74"/>
      <c r="B81" s="74"/>
      <c r="C81" s="74"/>
      <c r="D81" s="74"/>
      <c r="E81" s="74"/>
      <c r="F81" s="74"/>
      <c r="G81" s="74"/>
      <c r="H81" s="87">
        <f>H9</f>
        <v>43313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ht="13.8" thickBot="1" x14ac:dyDescent="0.3">
      <c r="A82" s="129" t="s">
        <v>9</v>
      </c>
      <c r="B82" s="129"/>
      <c r="C82" s="129"/>
      <c r="D82" s="129"/>
      <c r="E82" s="129"/>
      <c r="F82" s="129"/>
      <c r="G82" s="129"/>
      <c r="H82" s="129"/>
      <c r="I82" s="21"/>
      <c r="J82" s="4"/>
      <c r="K82" s="1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x14ac:dyDescent="0.25">
      <c r="A83" s="30"/>
      <c r="B83" s="62"/>
      <c r="C83" s="63"/>
      <c r="D83" s="7"/>
      <c r="E83" s="30"/>
      <c r="F83" s="9"/>
      <c r="G83" s="125"/>
      <c r="H83" s="126"/>
      <c r="I83" s="21"/>
      <c r="J83" s="4"/>
      <c r="K83" s="1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ht="13.8" thickBot="1" x14ac:dyDescent="0.3">
      <c r="A84" s="30"/>
      <c r="B84" s="138" t="s">
        <v>86</v>
      </c>
      <c r="C84" s="139"/>
      <c r="D84" s="7"/>
      <c r="E84" s="8"/>
      <c r="F84" s="9" t="s">
        <v>9</v>
      </c>
      <c r="G84" s="127"/>
      <c r="H84" s="128"/>
      <c r="I84" s="2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x14ac:dyDescent="0.25">
      <c r="A85" s="8" t="s">
        <v>85</v>
      </c>
      <c r="B85" s="138"/>
      <c r="C85" s="139"/>
      <c r="D85" s="9" t="s">
        <v>0</v>
      </c>
      <c r="E85" s="8" t="s">
        <v>2</v>
      </c>
      <c r="F85" s="9" t="s">
        <v>1</v>
      </c>
      <c r="G85" s="10" t="s">
        <v>3</v>
      </c>
      <c r="H85" s="11" t="s">
        <v>4</v>
      </c>
      <c r="I85" s="2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ht="13.8" thickBot="1" x14ac:dyDescent="0.3">
      <c r="A86" s="53"/>
      <c r="B86" s="53"/>
      <c r="C86" s="64"/>
      <c r="D86" s="52"/>
      <c r="E86" s="53"/>
      <c r="F86" s="54"/>
      <c r="G86" s="55" t="s">
        <v>5</v>
      </c>
      <c r="H86" s="5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x14ac:dyDescent="0.25">
      <c r="A87" s="12">
        <v>1</v>
      </c>
      <c r="B87" s="44">
        <v>104</v>
      </c>
      <c r="C87" s="44">
        <v>6029</v>
      </c>
      <c r="D87" s="49" t="s">
        <v>15</v>
      </c>
      <c r="E87" s="44" t="s">
        <v>22</v>
      </c>
      <c r="F87" s="65">
        <v>120</v>
      </c>
      <c r="G87" s="71">
        <v>0</v>
      </c>
      <c r="H87" s="24">
        <f>F87*G87</f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x14ac:dyDescent="0.25">
      <c r="A88" s="12">
        <f>SUM(A87)+1</f>
        <v>2</v>
      </c>
      <c r="B88" s="44">
        <v>104</v>
      </c>
      <c r="C88" s="44">
        <v>6036</v>
      </c>
      <c r="D88" s="49" t="s">
        <v>16</v>
      </c>
      <c r="E88" s="44" t="s">
        <v>21</v>
      </c>
      <c r="F88" s="65">
        <v>50</v>
      </c>
      <c r="G88" s="71">
        <v>0</v>
      </c>
      <c r="H88" s="72">
        <f t="shared" ref="H88:H141" si="3">F88*G88</f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x14ac:dyDescent="0.25">
      <c r="A89" s="12">
        <f t="shared" ref="A89:A141" si="4">SUM(A88)+1</f>
        <v>3</v>
      </c>
      <c r="B89" s="44">
        <v>105</v>
      </c>
      <c r="C89" s="44">
        <v>6015</v>
      </c>
      <c r="D89" s="49" t="s">
        <v>17</v>
      </c>
      <c r="E89" s="44" t="s">
        <v>21</v>
      </c>
      <c r="F89" s="65">
        <v>140</v>
      </c>
      <c r="G89" s="71">
        <v>0</v>
      </c>
      <c r="H89" s="72">
        <f t="shared" si="3"/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ht="13.5" customHeight="1" x14ac:dyDescent="0.25">
      <c r="A90" s="12">
        <f t="shared" si="4"/>
        <v>4</v>
      </c>
      <c r="B90" s="44">
        <v>351</v>
      </c>
      <c r="C90" s="44">
        <v>6013</v>
      </c>
      <c r="D90" s="49" t="s">
        <v>43</v>
      </c>
      <c r="E90" s="109" t="s">
        <v>21</v>
      </c>
      <c r="F90" s="65">
        <v>46</v>
      </c>
      <c r="G90" s="71">
        <v>0</v>
      </c>
      <c r="H90" s="72">
        <f t="shared" si="3"/>
        <v>0</v>
      </c>
      <c r="I90" s="14"/>
      <c r="J90" s="1"/>
      <c r="K90" s="4"/>
      <c r="L90" s="4"/>
      <c r="M90" s="20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x14ac:dyDescent="0.25">
      <c r="A91" s="12">
        <f t="shared" si="4"/>
        <v>5</v>
      </c>
      <c r="B91" s="44">
        <v>402</v>
      </c>
      <c r="C91" s="44">
        <v>6001</v>
      </c>
      <c r="D91" s="49" t="s">
        <v>34</v>
      </c>
      <c r="E91" s="44" t="s">
        <v>22</v>
      </c>
      <c r="F91" s="66">
        <v>145</v>
      </c>
      <c r="G91" s="71">
        <v>0</v>
      </c>
      <c r="H91" s="72">
        <f t="shared" si="3"/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x14ac:dyDescent="0.25">
      <c r="A92" s="12">
        <f t="shared" si="4"/>
        <v>6</v>
      </c>
      <c r="B92" s="51">
        <v>416</v>
      </c>
      <c r="C92" s="51">
        <v>6030</v>
      </c>
      <c r="D92" s="106" t="s">
        <v>110</v>
      </c>
      <c r="E92" s="51" t="s">
        <v>22</v>
      </c>
      <c r="F92" s="107">
        <v>42</v>
      </c>
      <c r="G92" s="71">
        <v>0</v>
      </c>
      <c r="H92" s="72">
        <f t="shared" si="3"/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x14ac:dyDescent="0.25">
      <c r="A93" s="12">
        <f t="shared" si="4"/>
        <v>7</v>
      </c>
      <c r="B93" s="97">
        <v>416</v>
      </c>
      <c r="C93" s="97">
        <v>6031</v>
      </c>
      <c r="D93" s="98" t="s">
        <v>87</v>
      </c>
      <c r="E93" s="97" t="s">
        <v>22</v>
      </c>
      <c r="F93" s="100">
        <v>12</v>
      </c>
      <c r="G93" s="71">
        <v>0</v>
      </c>
      <c r="H93" s="73">
        <f>F93*G93</f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x14ac:dyDescent="0.25">
      <c r="A94" s="12">
        <f t="shared" si="4"/>
        <v>8</v>
      </c>
      <c r="B94" s="97">
        <v>416</v>
      </c>
      <c r="C94" s="97">
        <v>6034</v>
      </c>
      <c r="D94" s="98" t="s">
        <v>88</v>
      </c>
      <c r="E94" s="97" t="s">
        <v>22</v>
      </c>
      <c r="F94" s="100">
        <v>22</v>
      </c>
      <c r="G94" s="71">
        <v>0</v>
      </c>
      <c r="H94" s="72">
        <f>F94*G94</f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x14ac:dyDescent="0.25">
      <c r="A95" s="12">
        <f t="shared" si="4"/>
        <v>9</v>
      </c>
      <c r="B95" s="97">
        <v>420</v>
      </c>
      <c r="C95" s="97">
        <v>6012</v>
      </c>
      <c r="D95" s="98" t="s">
        <v>89</v>
      </c>
      <c r="E95" s="97" t="s">
        <v>50</v>
      </c>
      <c r="F95" s="97">
        <v>1</v>
      </c>
      <c r="G95" s="71">
        <v>0</v>
      </c>
      <c r="H95" s="72">
        <f>F95*G95</f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x14ac:dyDescent="0.25">
      <c r="A96" s="12">
        <f t="shared" si="4"/>
        <v>10</v>
      </c>
      <c r="B96" s="44">
        <v>464</v>
      </c>
      <c r="C96" s="44">
        <v>6005</v>
      </c>
      <c r="D96" s="49" t="s">
        <v>62</v>
      </c>
      <c r="E96" s="44" t="s">
        <v>22</v>
      </c>
      <c r="F96" s="65">
        <v>145</v>
      </c>
      <c r="G96" s="71">
        <v>0</v>
      </c>
      <c r="H96" s="72">
        <f>F96*G96</f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x14ac:dyDescent="0.25">
      <c r="A97" s="12">
        <f t="shared" si="4"/>
        <v>11</v>
      </c>
      <c r="B97" s="44">
        <v>465</v>
      </c>
      <c r="C97" s="44">
        <v>2001</v>
      </c>
      <c r="D97" s="49" t="s">
        <v>126</v>
      </c>
      <c r="E97" s="44" t="s">
        <v>23</v>
      </c>
      <c r="F97" s="65">
        <v>2</v>
      </c>
      <c r="G97" s="71">
        <v>0</v>
      </c>
      <c r="H97" s="72">
        <f t="shared" ref="H97:H107" si="5">F97*G97</f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x14ac:dyDescent="0.25">
      <c r="A98" s="12">
        <f t="shared" si="4"/>
        <v>12</v>
      </c>
      <c r="B98" s="44">
        <v>465</v>
      </c>
      <c r="C98" s="44">
        <v>2008</v>
      </c>
      <c r="D98" s="49" t="s">
        <v>120</v>
      </c>
      <c r="E98" s="44" t="s">
        <v>23</v>
      </c>
      <c r="F98" s="65">
        <v>8</v>
      </c>
      <c r="G98" s="71">
        <v>0</v>
      </c>
      <c r="H98" s="72">
        <f t="shared" si="5"/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x14ac:dyDescent="0.25">
      <c r="A99" s="12">
        <f t="shared" si="4"/>
        <v>13</v>
      </c>
      <c r="B99" s="97">
        <v>465</v>
      </c>
      <c r="C99" s="97">
        <v>6225</v>
      </c>
      <c r="D99" s="98" t="s">
        <v>111</v>
      </c>
      <c r="E99" s="97" t="s">
        <v>23</v>
      </c>
      <c r="F99" s="97">
        <v>1</v>
      </c>
      <c r="G99" s="71">
        <v>0</v>
      </c>
      <c r="H99" s="72">
        <f t="shared" si="5"/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x14ac:dyDescent="0.25">
      <c r="A100" s="12">
        <f t="shared" si="4"/>
        <v>14</v>
      </c>
      <c r="B100" s="44">
        <v>496</v>
      </c>
      <c r="C100" s="44">
        <v>6002</v>
      </c>
      <c r="D100" s="49" t="s">
        <v>19</v>
      </c>
      <c r="E100" s="44" t="s">
        <v>23</v>
      </c>
      <c r="F100" s="65">
        <v>1</v>
      </c>
      <c r="G100" s="71">
        <v>0</v>
      </c>
      <c r="H100" s="72">
        <f t="shared" si="5"/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x14ac:dyDescent="0.25">
      <c r="A101" s="12">
        <f t="shared" si="4"/>
        <v>15</v>
      </c>
      <c r="B101" s="44">
        <v>496</v>
      </c>
      <c r="C101" s="44">
        <v>6007</v>
      </c>
      <c r="D101" s="49" t="s">
        <v>18</v>
      </c>
      <c r="E101" s="44" t="s">
        <v>22</v>
      </c>
      <c r="F101" s="65">
        <v>80</v>
      </c>
      <c r="G101" s="71">
        <v>0</v>
      </c>
      <c r="H101" s="72">
        <f t="shared" si="5"/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x14ac:dyDescent="0.25">
      <c r="A102" s="12">
        <f t="shared" si="4"/>
        <v>16</v>
      </c>
      <c r="B102" s="44">
        <v>500</v>
      </c>
      <c r="C102" s="44">
        <v>6001</v>
      </c>
      <c r="D102" s="49" t="s">
        <v>83</v>
      </c>
      <c r="E102" s="44" t="s">
        <v>80</v>
      </c>
      <c r="F102" s="65">
        <v>1</v>
      </c>
      <c r="G102" s="71">
        <v>0</v>
      </c>
      <c r="H102" s="72">
        <f t="shared" si="5"/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x14ac:dyDescent="0.25">
      <c r="A103" s="12">
        <f t="shared" si="4"/>
        <v>17</v>
      </c>
      <c r="B103" s="97">
        <v>502</v>
      </c>
      <c r="C103" s="97">
        <v>6001</v>
      </c>
      <c r="D103" s="98" t="s">
        <v>57</v>
      </c>
      <c r="E103" s="97" t="s">
        <v>58</v>
      </c>
      <c r="F103" s="97">
        <v>2</v>
      </c>
      <c r="G103" s="71">
        <v>0</v>
      </c>
      <c r="H103" s="72">
        <f t="shared" si="5"/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x14ac:dyDescent="0.25">
      <c r="A104" s="12">
        <f t="shared" si="4"/>
        <v>18</v>
      </c>
      <c r="B104" s="44">
        <v>506</v>
      </c>
      <c r="C104" s="44">
        <v>6036</v>
      </c>
      <c r="D104" s="49" t="s">
        <v>51</v>
      </c>
      <c r="E104" s="44" t="s">
        <v>22</v>
      </c>
      <c r="F104" s="44">
        <v>70</v>
      </c>
      <c r="G104" s="71">
        <v>0</v>
      </c>
      <c r="H104" s="72">
        <f t="shared" si="5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x14ac:dyDescent="0.25">
      <c r="A105" s="12">
        <f t="shared" si="4"/>
        <v>19</v>
      </c>
      <c r="B105" s="44">
        <v>529</v>
      </c>
      <c r="C105" s="46">
        <v>6001</v>
      </c>
      <c r="D105" s="49" t="s">
        <v>71</v>
      </c>
      <c r="E105" s="44" t="s">
        <v>22</v>
      </c>
      <c r="F105" s="66">
        <v>110</v>
      </c>
      <c r="G105" s="71">
        <v>0</v>
      </c>
      <c r="H105" s="72">
        <f t="shared" si="5"/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x14ac:dyDescent="0.25">
      <c r="A106" s="12">
        <f t="shared" si="4"/>
        <v>20</v>
      </c>
      <c r="B106" s="44">
        <v>530</v>
      </c>
      <c r="C106" s="46">
        <v>6001</v>
      </c>
      <c r="D106" s="49" t="s">
        <v>45</v>
      </c>
      <c r="E106" s="44" t="s">
        <v>21</v>
      </c>
      <c r="F106" s="66">
        <v>160</v>
      </c>
      <c r="G106" s="71">
        <v>0</v>
      </c>
      <c r="H106" s="72">
        <f t="shared" si="5"/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x14ac:dyDescent="0.25">
      <c r="A107" s="12">
        <f t="shared" si="4"/>
        <v>21</v>
      </c>
      <c r="B107" s="44">
        <v>531</v>
      </c>
      <c r="C107" s="46">
        <v>6001</v>
      </c>
      <c r="D107" s="49" t="s">
        <v>47</v>
      </c>
      <c r="E107" s="44" t="s">
        <v>21</v>
      </c>
      <c r="F107" s="66">
        <v>60</v>
      </c>
      <c r="G107" s="71">
        <v>0</v>
      </c>
      <c r="H107" s="72">
        <f t="shared" si="5"/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x14ac:dyDescent="0.25">
      <c r="A108" s="12">
        <f t="shared" si="4"/>
        <v>22</v>
      </c>
      <c r="B108" s="44">
        <v>531</v>
      </c>
      <c r="C108" s="44">
        <v>6004</v>
      </c>
      <c r="D108" s="49" t="s">
        <v>72</v>
      </c>
      <c r="E108" s="44" t="s">
        <v>23</v>
      </c>
      <c r="F108" s="65">
        <v>4</v>
      </c>
      <c r="G108" s="71">
        <v>0</v>
      </c>
      <c r="H108" s="72">
        <f t="shared" ref="H108:H116" si="6">F108*G108</f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x14ac:dyDescent="0.25">
      <c r="A109" s="12">
        <f t="shared" si="4"/>
        <v>23</v>
      </c>
      <c r="B109" s="97">
        <v>618</v>
      </c>
      <c r="C109" s="97">
        <v>6023</v>
      </c>
      <c r="D109" s="98" t="s">
        <v>90</v>
      </c>
      <c r="E109" s="97" t="s">
        <v>22</v>
      </c>
      <c r="F109" s="97">
        <v>61</v>
      </c>
      <c r="G109" s="71">
        <v>0</v>
      </c>
      <c r="H109" s="72">
        <f t="shared" si="6"/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x14ac:dyDescent="0.25">
      <c r="A110" s="12">
        <f t="shared" si="4"/>
        <v>24</v>
      </c>
      <c r="B110" s="97">
        <v>618</v>
      </c>
      <c r="C110" s="97">
        <v>6029</v>
      </c>
      <c r="D110" s="98" t="s">
        <v>91</v>
      </c>
      <c r="E110" s="97" t="s">
        <v>22</v>
      </c>
      <c r="F110" s="100">
        <v>98</v>
      </c>
      <c r="G110" s="71">
        <v>0</v>
      </c>
      <c r="H110" s="72">
        <f t="shared" si="6"/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x14ac:dyDescent="0.25">
      <c r="A111" s="12">
        <f t="shared" si="4"/>
        <v>25</v>
      </c>
      <c r="B111" s="97">
        <v>618</v>
      </c>
      <c r="C111" s="97">
        <v>6054</v>
      </c>
      <c r="D111" s="98" t="s">
        <v>92</v>
      </c>
      <c r="E111" s="97" t="s">
        <v>22</v>
      </c>
      <c r="F111" s="100">
        <v>426</v>
      </c>
      <c r="G111" s="71">
        <v>0</v>
      </c>
      <c r="H111" s="72">
        <f t="shared" si="6"/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x14ac:dyDescent="0.25">
      <c r="A112" s="12">
        <f t="shared" si="4"/>
        <v>26</v>
      </c>
      <c r="B112" s="97">
        <v>618</v>
      </c>
      <c r="C112" s="97">
        <v>6070</v>
      </c>
      <c r="D112" s="98" t="s">
        <v>93</v>
      </c>
      <c r="E112" s="97" t="s">
        <v>22</v>
      </c>
      <c r="F112" s="97">
        <v>15</v>
      </c>
      <c r="G112" s="71">
        <v>0</v>
      </c>
      <c r="H112" s="72">
        <f t="shared" si="6"/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x14ac:dyDescent="0.25">
      <c r="A113" s="12">
        <f t="shared" si="4"/>
        <v>27</v>
      </c>
      <c r="B113" s="97">
        <v>620</v>
      </c>
      <c r="C113" s="97">
        <v>6008</v>
      </c>
      <c r="D113" s="98" t="s">
        <v>95</v>
      </c>
      <c r="E113" s="97" t="s">
        <v>22</v>
      </c>
      <c r="F113" s="97">
        <v>45</v>
      </c>
      <c r="G113" s="71">
        <v>0</v>
      </c>
      <c r="H113" s="72">
        <f t="shared" si="6"/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x14ac:dyDescent="0.25">
      <c r="A114" s="12">
        <f t="shared" si="4"/>
        <v>28</v>
      </c>
      <c r="B114" s="97">
        <v>620</v>
      </c>
      <c r="C114" s="97">
        <v>6009</v>
      </c>
      <c r="D114" s="98" t="s">
        <v>94</v>
      </c>
      <c r="E114" s="97" t="s">
        <v>22</v>
      </c>
      <c r="F114" s="97">
        <v>325</v>
      </c>
      <c r="G114" s="71">
        <v>0</v>
      </c>
      <c r="H114" s="72">
        <f t="shared" si="6"/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x14ac:dyDescent="0.25">
      <c r="A115" s="12">
        <f t="shared" si="4"/>
        <v>29</v>
      </c>
      <c r="B115" s="97">
        <v>620</v>
      </c>
      <c r="C115" s="97">
        <v>6010</v>
      </c>
      <c r="D115" s="98" t="s">
        <v>96</v>
      </c>
      <c r="E115" s="97" t="s">
        <v>22</v>
      </c>
      <c r="F115" s="97">
        <v>357</v>
      </c>
      <c r="G115" s="71">
        <v>0</v>
      </c>
      <c r="H115" s="72">
        <f t="shared" si="6"/>
        <v>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x14ac:dyDescent="0.25">
      <c r="A116" s="12">
        <f t="shared" si="4"/>
        <v>30</v>
      </c>
      <c r="B116" s="97">
        <v>624</v>
      </c>
      <c r="C116" s="97">
        <v>6010</v>
      </c>
      <c r="D116" s="98" t="s">
        <v>97</v>
      </c>
      <c r="E116" s="97" t="s">
        <v>23</v>
      </c>
      <c r="F116" s="100">
        <v>5</v>
      </c>
      <c r="G116" s="71">
        <v>0</v>
      </c>
      <c r="H116" s="72">
        <f t="shared" si="6"/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x14ac:dyDescent="0.25">
      <c r="A117" s="12">
        <f t="shared" si="4"/>
        <v>31</v>
      </c>
      <c r="B117" s="97">
        <v>628</v>
      </c>
      <c r="C117" s="97">
        <v>6124</v>
      </c>
      <c r="D117" s="98" t="s">
        <v>98</v>
      </c>
      <c r="E117" s="101" t="s">
        <v>23</v>
      </c>
      <c r="F117" s="100">
        <v>1</v>
      </c>
      <c r="G117" s="71">
        <v>0</v>
      </c>
      <c r="H117" s="72">
        <f t="shared" ref="H117" si="7">F117*G117</f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x14ac:dyDescent="0.25">
      <c r="A118" s="12">
        <f t="shared" si="4"/>
        <v>32</v>
      </c>
      <c r="B118" s="97">
        <v>636</v>
      </c>
      <c r="C118" s="97">
        <v>6001</v>
      </c>
      <c r="D118" s="49" t="s">
        <v>54</v>
      </c>
      <c r="E118" s="101" t="s">
        <v>82</v>
      </c>
      <c r="F118" s="100">
        <v>47.5</v>
      </c>
      <c r="G118" s="71">
        <v>0</v>
      </c>
      <c r="H118" s="72">
        <f t="shared" ref="H118:H124" si="8">F118*G118</f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x14ac:dyDescent="0.25">
      <c r="A119" s="12">
        <f t="shared" si="4"/>
        <v>33</v>
      </c>
      <c r="B119" s="44">
        <v>644</v>
      </c>
      <c r="C119" s="44">
        <v>6027</v>
      </c>
      <c r="D119" s="49" t="s">
        <v>109</v>
      </c>
      <c r="E119" s="44" t="s">
        <v>23</v>
      </c>
      <c r="F119" s="99">
        <v>1</v>
      </c>
      <c r="G119" s="71">
        <v>0</v>
      </c>
      <c r="H119" s="72">
        <f t="shared" si="8"/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x14ac:dyDescent="0.25">
      <c r="A120" s="12">
        <f t="shared" si="4"/>
        <v>34</v>
      </c>
      <c r="B120" s="44">
        <v>644</v>
      </c>
      <c r="C120" s="44">
        <v>6075</v>
      </c>
      <c r="D120" s="49" t="s">
        <v>81</v>
      </c>
      <c r="E120" s="44" t="s">
        <v>23</v>
      </c>
      <c r="F120" s="99">
        <v>1</v>
      </c>
      <c r="G120" s="71">
        <v>0</v>
      </c>
      <c r="H120" s="72">
        <f t="shared" si="8"/>
        <v>0</v>
      </c>
      <c r="I120" s="2"/>
      <c r="J120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x14ac:dyDescent="0.25">
      <c r="A121" s="12">
        <f t="shared" si="4"/>
        <v>35</v>
      </c>
      <c r="B121" s="44">
        <v>644</v>
      </c>
      <c r="C121" s="44">
        <v>6076</v>
      </c>
      <c r="D121" s="49" t="s">
        <v>56</v>
      </c>
      <c r="E121" s="44" t="s">
        <v>23</v>
      </c>
      <c r="F121" s="99">
        <v>1</v>
      </c>
      <c r="G121" s="71">
        <v>0</v>
      </c>
      <c r="H121" s="72">
        <f t="shared" si="8"/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x14ac:dyDescent="0.25">
      <c r="A122" s="12">
        <f t="shared" si="4"/>
        <v>36</v>
      </c>
      <c r="B122" s="44">
        <v>666</v>
      </c>
      <c r="C122" s="44">
        <v>6182</v>
      </c>
      <c r="D122" s="49" t="s">
        <v>66</v>
      </c>
      <c r="E122" s="44" t="s">
        <v>22</v>
      </c>
      <c r="F122" s="66">
        <v>840</v>
      </c>
      <c r="G122" s="71">
        <v>0</v>
      </c>
      <c r="H122" s="72">
        <f t="shared" si="8"/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x14ac:dyDescent="0.25">
      <c r="A123" s="12">
        <f>SUM(A122)+1</f>
        <v>37</v>
      </c>
      <c r="B123" s="97">
        <v>672</v>
      </c>
      <c r="C123" s="97">
        <v>6012</v>
      </c>
      <c r="D123" s="98" t="s">
        <v>113</v>
      </c>
      <c r="E123" s="97" t="s">
        <v>23</v>
      </c>
      <c r="F123" s="97">
        <v>15</v>
      </c>
      <c r="G123" s="71">
        <v>0</v>
      </c>
      <c r="H123" s="72">
        <f t="shared" si="8"/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x14ac:dyDescent="0.25">
      <c r="A124" s="12">
        <f t="shared" si="4"/>
        <v>38</v>
      </c>
      <c r="B124" s="97">
        <v>672</v>
      </c>
      <c r="C124" s="97">
        <v>6016</v>
      </c>
      <c r="D124" s="98" t="s">
        <v>112</v>
      </c>
      <c r="E124" s="97" t="s">
        <v>23</v>
      </c>
      <c r="F124" s="97">
        <v>15</v>
      </c>
      <c r="G124" s="71">
        <v>0</v>
      </c>
      <c r="H124" s="71">
        <f t="shared" si="8"/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x14ac:dyDescent="0.25">
      <c r="A125" s="12">
        <f t="shared" si="4"/>
        <v>39</v>
      </c>
      <c r="B125" s="44">
        <v>677</v>
      </c>
      <c r="C125" s="44">
        <v>6007</v>
      </c>
      <c r="D125" s="49" t="s">
        <v>20</v>
      </c>
      <c r="E125" s="44" t="s">
        <v>22</v>
      </c>
      <c r="F125" s="99">
        <v>300</v>
      </c>
      <c r="G125" s="71">
        <v>0</v>
      </c>
      <c r="H125" s="72">
        <f t="shared" si="3"/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x14ac:dyDescent="0.25">
      <c r="A126" s="12">
        <f t="shared" si="4"/>
        <v>40</v>
      </c>
      <c r="B126" s="95">
        <v>680</v>
      </c>
      <c r="C126" s="95">
        <v>6003</v>
      </c>
      <c r="D126" s="98" t="s">
        <v>99</v>
      </c>
      <c r="E126" s="96" t="s">
        <v>23</v>
      </c>
      <c r="F126" s="85">
        <v>1</v>
      </c>
      <c r="G126" s="71">
        <v>0</v>
      </c>
      <c r="H126" s="72">
        <f t="shared" si="3"/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x14ac:dyDescent="0.25">
      <c r="A127" s="12">
        <f t="shared" si="4"/>
        <v>41</v>
      </c>
      <c r="B127" s="95">
        <v>680</v>
      </c>
      <c r="C127" s="95">
        <v>6004</v>
      </c>
      <c r="D127" s="98" t="s">
        <v>100</v>
      </c>
      <c r="E127" s="96" t="s">
        <v>23</v>
      </c>
      <c r="F127" s="85">
        <v>1</v>
      </c>
      <c r="G127" s="71">
        <v>0</v>
      </c>
      <c r="H127" s="72">
        <f>F127*G127</f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x14ac:dyDescent="0.25">
      <c r="A128" s="12">
        <f t="shared" si="4"/>
        <v>42</v>
      </c>
      <c r="B128" s="95">
        <v>682</v>
      </c>
      <c r="C128" s="95">
        <v>6001</v>
      </c>
      <c r="D128" s="98" t="s">
        <v>101</v>
      </c>
      <c r="E128" s="95" t="s">
        <v>23</v>
      </c>
      <c r="F128" s="85">
        <v>8</v>
      </c>
      <c r="G128" s="71">
        <v>0</v>
      </c>
      <c r="H128" s="72">
        <f t="shared" si="3"/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x14ac:dyDescent="0.25">
      <c r="A129" s="12">
        <f t="shared" si="4"/>
        <v>43</v>
      </c>
      <c r="B129" s="95">
        <v>682</v>
      </c>
      <c r="C129" s="95">
        <v>6003</v>
      </c>
      <c r="D129" s="98" t="s">
        <v>102</v>
      </c>
      <c r="E129" s="95" t="s">
        <v>23</v>
      </c>
      <c r="F129" s="85">
        <v>8</v>
      </c>
      <c r="G129" s="71">
        <v>0</v>
      </c>
      <c r="H129" s="72">
        <f t="shared" si="3"/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x14ac:dyDescent="0.25">
      <c r="A130" s="12">
        <f t="shared" si="4"/>
        <v>44</v>
      </c>
      <c r="B130" s="95">
        <v>682</v>
      </c>
      <c r="C130" s="95">
        <v>6005</v>
      </c>
      <c r="D130" s="98" t="s">
        <v>103</v>
      </c>
      <c r="E130" s="95" t="s">
        <v>23</v>
      </c>
      <c r="F130" s="85">
        <v>8</v>
      </c>
      <c r="G130" s="71">
        <v>0</v>
      </c>
      <c r="H130" s="72">
        <f t="shared" si="3"/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x14ac:dyDescent="0.25">
      <c r="A131" s="12">
        <f t="shared" si="4"/>
        <v>45</v>
      </c>
      <c r="B131" s="95">
        <v>682</v>
      </c>
      <c r="C131" s="95">
        <v>6018</v>
      </c>
      <c r="D131" s="98" t="s">
        <v>104</v>
      </c>
      <c r="E131" s="95" t="s">
        <v>23</v>
      </c>
      <c r="F131" s="85">
        <v>8</v>
      </c>
      <c r="G131" s="71">
        <v>0</v>
      </c>
      <c r="H131" s="72">
        <f t="shared" si="3"/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x14ac:dyDescent="0.25">
      <c r="A132" s="12">
        <f t="shared" si="4"/>
        <v>46</v>
      </c>
      <c r="B132" s="95">
        <v>684</v>
      </c>
      <c r="C132" s="95">
        <v>6009</v>
      </c>
      <c r="D132" s="98" t="s">
        <v>121</v>
      </c>
      <c r="E132" s="95" t="s">
        <v>22</v>
      </c>
      <c r="F132" s="85">
        <v>872</v>
      </c>
      <c r="G132" s="71">
        <v>0</v>
      </c>
      <c r="H132" s="72">
        <f t="shared" si="3"/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x14ac:dyDescent="0.25">
      <c r="A133" s="12">
        <f t="shared" si="4"/>
        <v>47</v>
      </c>
      <c r="B133" s="95">
        <v>684</v>
      </c>
      <c r="C133" s="95">
        <v>6012</v>
      </c>
      <c r="D133" s="98" t="s">
        <v>122</v>
      </c>
      <c r="E133" s="95" t="s">
        <v>22</v>
      </c>
      <c r="F133" s="85">
        <v>1226</v>
      </c>
      <c r="G133" s="71">
        <v>0</v>
      </c>
      <c r="H133" s="72">
        <f t="shared" si="3"/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x14ac:dyDescent="0.25">
      <c r="A134" s="12">
        <f t="shared" si="4"/>
        <v>48</v>
      </c>
      <c r="B134" s="95">
        <v>684</v>
      </c>
      <c r="C134" s="95">
        <v>6021</v>
      </c>
      <c r="D134" s="98" t="s">
        <v>123</v>
      </c>
      <c r="E134" s="95" t="s">
        <v>22</v>
      </c>
      <c r="F134" s="85">
        <v>137</v>
      </c>
      <c r="G134" s="71">
        <v>0</v>
      </c>
      <c r="H134" s="72">
        <f t="shared" si="3"/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x14ac:dyDescent="0.25">
      <c r="A135" s="12">
        <f t="shared" si="4"/>
        <v>49</v>
      </c>
      <c r="B135" s="95">
        <v>686</v>
      </c>
      <c r="C135" s="95">
        <v>6033</v>
      </c>
      <c r="D135" s="98" t="s">
        <v>130</v>
      </c>
      <c r="E135" s="96" t="s">
        <v>23</v>
      </c>
      <c r="F135" s="85">
        <v>1</v>
      </c>
      <c r="G135" s="71">
        <v>0</v>
      </c>
      <c r="H135" s="72">
        <f t="shared" si="3"/>
        <v>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x14ac:dyDescent="0.25">
      <c r="A136" s="12">
        <f t="shared" si="4"/>
        <v>50</v>
      </c>
      <c r="B136" s="95">
        <v>686</v>
      </c>
      <c r="C136" s="95">
        <v>6279</v>
      </c>
      <c r="D136" s="98" t="s">
        <v>131</v>
      </c>
      <c r="E136" s="96" t="s">
        <v>23</v>
      </c>
      <c r="F136" s="85">
        <v>1</v>
      </c>
      <c r="G136" s="71">
        <v>0</v>
      </c>
      <c r="H136" s="72">
        <f t="shared" si="3"/>
        <v>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x14ac:dyDescent="0.25">
      <c r="A137" s="12">
        <f t="shared" si="4"/>
        <v>51</v>
      </c>
      <c r="B137" s="95">
        <v>687</v>
      </c>
      <c r="C137" s="95">
        <v>6001</v>
      </c>
      <c r="D137" s="98" t="s">
        <v>105</v>
      </c>
      <c r="E137" s="96" t="s">
        <v>23</v>
      </c>
      <c r="F137" s="85">
        <v>7</v>
      </c>
      <c r="G137" s="71">
        <v>0</v>
      </c>
      <c r="H137" s="72">
        <f t="shared" si="3"/>
        <v>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x14ac:dyDescent="0.25">
      <c r="A138" s="12">
        <f t="shared" si="4"/>
        <v>52</v>
      </c>
      <c r="B138" s="95">
        <v>688</v>
      </c>
      <c r="C138" s="95">
        <v>6001</v>
      </c>
      <c r="D138" s="98" t="s">
        <v>132</v>
      </c>
      <c r="E138" s="96" t="s">
        <v>23</v>
      </c>
      <c r="F138" s="85">
        <v>8</v>
      </c>
      <c r="G138" s="71">
        <v>0</v>
      </c>
      <c r="H138" s="72">
        <f t="shared" si="3"/>
        <v>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ht="26.4" x14ac:dyDescent="0.25">
      <c r="A139" s="12">
        <f t="shared" si="4"/>
        <v>53</v>
      </c>
      <c r="B139" s="95">
        <v>6077</v>
      </c>
      <c r="C139" s="95">
        <v>6001</v>
      </c>
      <c r="D139" s="108" t="s">
        <v>106</v>
      </c>
      <c r="E139" s="95" t="s">
        <v>23</v>
      </c>
      <c r="F139" s="85">
        <v>1</v>
      </c>
      <c r="G139" s="71">
        <v>0</v>
      </c>
      <c r="H139" s="72">
        <f t="shared" si="3"/>
        <v>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ht="39.6" x14ac:dyDescent="0.25">
      <c r="A140" s="12">
        <f t="shared" si="4"/>
        <v>54</v>
      </c>
      <c r="B140" s="95">
        <v>6083</v>
      </c>
      <c r="C140" s="95">
        <v>6001</v>
      </c>
      <c r="D140" s="108" t="s">
        <v>107</v>
      </c>
      <c r="E140" s="95" t="s">
        <v>23</v>
      </c>
      <c r="F140" s="95">
        <v>1</v>
      </c>
      <c r="G140" s="71"/>
      <c r="H140" s="72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ht="27" thickBot="1" x14ac:dyDescent="0.3">
      <c r="A141" s="12">
        <f t="shared" si="4"/>
        <v>55</v>
      </c>
      <c r="B141" s="83">
        <v>6525</v>
      </c>
      <c r="C141" s="83"/>
      <c r="D141" s="108" t="s">
        <v>108</v>
      </c>
      <c r="E141" s="95" t="s">
        <v>23</v>
      </c>
      <c r="F141" s="95">
        <v>1</v>
      </c>
      <c r="G141" s="71">
        <v>0</v>
      </c>
      <c r="H141" s="72">
        <f t="shared" si="3"/>
        <v>0</v>
      </c>
      <c r="I141" s="2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ht="13.8" thickBot="1" x14ac:dyDescent="0.3">
      <c r="A142" s="15"/>
      <c r="B142" s="17"/>
      <c r="C142" s="17"/>
      <c r="D142" s="16"/>
      <c r="E142" s="17"/>
      <c r="F142" s="17"/>
      <c r="G142" s="18" t="s">
        <v>10</v>
      </c>
      <c r="H142" s="27">
        <f>ROUND(SUM(H87:H141),-2)</f>
        <v>0</v>
      </c>
      <c r="I142" s="2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ht="13.8" thickBot="1" x14ac:dyDescent="0.3">
      <c r="G143" s="19"/>
      <c r="I143" s="4"/>
      <c r="J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ht="13.8" thickBot="1" x14ac:dyDescent="0.3">
      <c r="A144" s="36" t="s">
        <v>8</v>
      </c>
      <c r="B144" s="43"/>
      <c r="C144" s="43"/>
      <c r="D144" s="37"/>
      <c r="E144" s="38"/>
      <c r="F144" s="38"/>
      <c r="G144" s="39" t="s">
        <v>12</v>
      </c>
      <c r="H144" s="40">
        <f>ROUND(SUM(H71,H142),-2)</f>
        <v>86300</v>
      </c>
      <c r="I144" s="4"/>
      <c r="J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44" x14ac:dyDescent="0.25">
      <c r="G145" s="19"/>
      <c r="I145" s="4"/>
      <c r="J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ht="39.75" customHeight="1" x14ac:dyDescent="0.25">
      <c r="G146" s="19"/>
      <c r="I146" s="4"/>
      <c r="J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x14ac:dyDescent="0.25">
      <c r="G147" s="19"/>
      <c r="I147" s="4"/>
      <c r="J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x14ac:dyDescent="0.25">
      <c r="A148" s="76"/>
      <c r="G148" s="19"/>
      <c r="I148" s="4"/>
      <c r="J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x14ac:dyDescent="0.25">
      <c r="A149" s="76"/>
      <c r="G149" s="19"/>
      <c r="I149" s="4"/>
      <c r="J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x14ac:dyDescent="0.25">
      <c r="B150" s="76"/>
      <c r="C150" s="76"/>
      <c r="E150" s="76"/>
      <c r="F150" s="90"/>
      <c r="G150" s="89"/>
      <c r="H150" s="89"/>
      <c r="I150" s="4"/>
      <c r="J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44" x14ac:dyDescent="0.25">
      <c r="B151" s="76"/>
      <c r="C151" s="76"/>
      <c r="E151" s="76"/>
      <c r="F151" s="91"/>
      <c r="G151" s="89"/>
      <c r="H151" s="89"/>
      <c r="I151" s="4"/>
      <c r="J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x14ac:dyDescent="0.25">
      <c r="B152" s="76"/>
      <c r="C152" s="76"/>
      <c r="E152" s="76"/>
      <c r="F152" s="92"/>
      <c r="G152" s="89"/>
      <c r="H152" s="89"/>
      <c r="I152" s="4"/>
      <c r="J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x14ac:dyDescent="0.25">
      <c r="B153" s="76"/>
      <c r="C153" s="76"/>
      <c r="E153" s="76"/>
      <c r="F153" s="92"/>
      <c r="G153" s="89"/>
      <c r="H153" s="89"/>
      <c r="I153" s="4"/>
      <c r="J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x14ac:dyDescent="0.25">
      <c r="B154" s="76"/>
      <c r="C154" s="76"/>
      <c r="E154" s="76"/>
      <c r="F154" s="91"/>
      <c r="G154" s="89"/>
      <c r="H154" s="89"/>
      <c r="I154" s="4"/>
      <c r="J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x14ac:dyDescent="0.25">
      <c r="B155" s="76"/>
      <c r="C155" s="76"/>
      <c r="E155" s="76"/>
      <c r="F155" s="91"/>
      <c r="G155" s="89"/>
      <c r="H155" s="89"/>
      <c r="I155" s="4"/>
      <c r="J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x14ac:dyDescent="0.25">
      <c r="B156" s="76"/>
      <c r="C156" s="76"/>
      <c r="E156" s="76"/>
      <c r="F156" s="92"/>
      <c r="G156" s="89"/>
      <c r="H156" s="89"/>
      <c r="I156" s="4"/>
      <c r="J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1:44" x14ac:dyDescent="0.25">
      <c r="B157" s="76"/>
      <c r="C157" s="76"/>
      <c r="E157" s="76"/>
      <c r="F157" s="92"/>
      <c r="G157" s="89"/>
      <c r="H157" s="89"/>
      <c r="I157" s="4"/>
      <c r="J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x14ac:dyDescent="0.25">
      <c r="B158" s="76"/>
      <c r="C158" s="76"/>
      <c r="E158" s="76"/>
      <c r="F158" s="92"/>
      <c r="G158" s="89"/>
      <c r="H158" s="89"/>
      <c r="I158" s="4"/>
      <c r="J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x14ac:dyDescent="0.25">
      <c r="B159" s="76"/>
      <c r="C159" s="76"/>
      <c r="E159" s="76"/>
      <c r="F159" s="92"/>
      <c r="G159" s="89"/>
      <c r="H159" s="89"/>
      <c r="I159" s="4"/>
      <c r="J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x14ac:dyDescent="0.25">
      <c r="B160" s="76"/>
      <c r="C160" s="76"/>
      <c r="E160" s="76"/>
      <c r="F160" s="91"/>
      <c r="G160" s="89"/>
      <c r="H160" s="89"/>
      <c r="I160" s="4"/>
      <c r="J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2:44" x14ac:dyDescent="0.25">
      <c r="B161" s="76"/>
      <c r="C161" s="76"/>
      <c r="E161" s="77"/>
      <c r="F161" s="91"/>
      <c r="G161" s="89"/>
      <c r="H161" s="89"/>
      <c r="I161" s="4"/>
      <c r="J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2:44" x14ac:dyDescent="0.25">
      <c r="B162" s="76"/>
      <c r="C162" s="76"/>
      <c r="E162" s="76"/>
      <c r="F162" s="91"/>
      <c r="G162" s="89"/>
      <c r="H162" s="89"/>
      <c r="I162" s="4"/>
      <c r="J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2:44" x14ac:dyDescent="0.25">
      <c r="B163" s="76"/>
      <c r="C163" s="76"/>
      <c r="E163" s="77"/>
      <c r="F163" s="91"/>
      <c r="G163" s="89"/>
      <c r="H163" s="89"/>
    </row>
    <row r="164" spans="2:44" x14ac:dyDescent="0.25">
      <c r="B164" s="76"/>
      <c r="C164" s="76"/>
      <c r="E164" s="77"/>
      <c r="F164" s="91"/>
      <c r="G164" s="89"/>
      <c r="H164" s="89"/>
    </row>
    <row r="165" spans="2:44" x14ac:dyDescent="0.25">
      <c r="B165" s="76"/>
      <c r="C165" s="76"/>
      <c r="E165" s="76"/>
      <c r="F165" s="91"/>
      <c r="G165" s="89"/>
      <c r="H165" s="89"/>
    </row>
    <row r="166" spans="2:44" x14ac:dyDescent="0.25">
      <c r="B166" s="76"/>
      <c r="C166" s="76"/>
      <c r="E166" s="76"/>
      <c r="F166" s="91"/>
      <c r="G166" s="89"/>
      <c r="H166" s="89"/>
    </row>
    <row r="167" spans="2:44" x14ac:dyDescent="0.25">
      <c r="B167" s="76"/>
      <c r="C167" s="76"/>
      <c r="E167" s="76"/>
      <c r="F167" s="91"/>
      <c r="G167" s="89"/>
      <c r="H167" s="89"/>
    </row>
    <row r="168" spans="2:44" x14ac:dyDescent="0.25">
      <c r="B168" s="76"/>
      <c r="C168" s="76"/>
      <c r="E168" s="76"/>
      <c r="F168" s="91"/>
      <c r="G168" s="89"/>
      <c r="H168" s="89"/>
    </row>
    <row r="169" spans="2:44" x14ac:dyDescent="0.25">
      <c r="B169" s="76"/>
      <c r="C169" s="76"/>
      <c r="E169" s="76"/>
      <c r="F169" s="91"/>
      <c r="G169" s="89"/>
      <c r="H169" s="89"/>
    </row>
    <row r="170" spans="2:44" x14ac:dyDescent="0.25">
      <c r="B170" s="76"/>
      <c r="C170" s="76"/>
      <c r="E170" s="76"/>
      <c r="F170" s="91"/>
      <c r="G170" s="89"/>
      <c r="H170" s="89"/>
    </row>
    <row r="171" spans="2:44" x14ac:dyDescent="0.25">
      <c r="B171" s="76"/>
      <c r="C171" s="76"/>
      <c r="E171" s="76"/>
      <c r="F171" s="91"/>
      <c r="G171" s="89"/>
      <c r="H171" s="89"/>
    </row>
    <row r="172" spans="2:44" x14ac:dyDescent="0.25">
      <c r="B172" s="76"/>
      <c r="C172" s="76"/>
      <c r="E172" s="77"/>
      <c r="F172" s="91"/>
      <c r="G172" s="89"/>
      <c r="H172" s="89"/>
    </row>
    <row r="173" spans="2:44" x14ac:dyDescent="0.25">
      <c r="B173" s="76"/>
      <c r="C173" s="76"/>
      <c r="E173" s="77"/>
      <c r="F173" s="91"/>
      <c r="G173" s="89"/>
      <c r="H173" s="89"/>
    </row>
    <row r="174" spans="2:44" x14ac:dyDescent="0.25">
      <c r="B174" s="76"/>
      <c r="C174" s="76"/>
      <c r="E174" s="77"/>
      <c r="F174" s="91"/>
      <c r="G174" s="89"/>
      <c r="H174" s="89"/>
    </row>
    <row r="175" spans="2:44" x14ac:dyDescent="0.25">
      <c r="B175" s="76"/>
      <c r="C175" s="76"/>
      <c r="E175" s="77"/>
      <c r="F175" s="91"/>
      <c r="G175" s="89"/>
      <c r="H175" s="89"/>
    </row>
    <row r="176" spans="2:44" x14ac:dyDescent="0.25">
      <c r="B176" s="76"/>
      <c r="C176" s="76"/>
      <c r="D176" s="93"/>
      <c r="E176" s="76"/>
      <c r="F176" s="91"/>
      <c r="G176" s="19"/>
    </row>
    <row r="177" spans="2:7" x14ac:dyDescent="0.25">
      <c r="B177" s="76"/>
      <c r="C177" s="76"/>
      <c r="D177" s="93"/>
      <c r="E177" s="76"/>
      <c r="F177" s="76"/>
      <c r="G177" s="19"/>
    </row>
    <row r="178" spans="2:7" x14ac:dyDescent="0.25">
      <c r="B178" s="3"/>
      <c r="C178" s="3"/>
      <c r="D178" s="93"/>
      <c r="E178" s="76"/>
      <c r="F178" s="76"/>
      <c r="G178" s="19"/>
    </row>
    <row r="179" spans="2:7" x14ac:dyDescent="0.25">
      <c r="B179" s="76"/>
      <c r="C179" s="76"/>
      <c r="E179" s="76"/>
      <c r="F179" s="76"/>
      <c r="G179" s="19"/>
    </row>
    <row r="180" spans="2:7" x14ac:dyDescent="0.25">
      <c r="B180" s="76"/>
      <c r="C180" s="76"/>
      <c r="E180" s="76"/>
      <c r="F180" s="76"/>
      <c r="G180" s="19"/>
    </row>
    <row r="181" spans="2:7" x14ac:dyDescent="0.25">
      <c r="B181" s="76"/>
      <c r="G181" s="19"/>
    </row>
    <row r="182" spans="2:7" x14ac:dyDescent="0.25">
      <c r="B182" s="76"/>
      <c r="G182" s="19"/>
    </row>
    <row r="183" spans="2:7" x14ac:dyDescent="0.25">
      <c r="B183" s="76"/>
      <c r="G183" s="19"/>
    </row>
    <row r="184" spans="2:7" x14ac:dyDescent="0.25">
      <c r="B184" s="76"/>
      <c r="C184" s="76"/>
      <c r="G184" s="19"/>
    </row>
    <row r="185" spans="2:7" x14ac:dyDescent="0.25">
      <c r="G185" s="19"/>
    </row>
    <row r="186" spans="2:7" x14ac:dyDescent="0.25">
      <c r="B186" s="76"/>
      <c r="G186" s="19"/>
    </row>
    <row r="187" spans="2:7" x14ac:dyDescent="0.25">
      <c r="B187" s="76"/>
      <c r="G187" s="19"/>
    </row>
    <row r="188" spans="2:7" x14ac:dyDescent="0.25">
      <c r="B188" s="76"/>
      <c r="G188" s="19"/>
    </row>
    <row r="189" spans="2:7" x14ac:dyDescent="0.25">
      <c r="B189" s="76"/>
      <c r="G189" s="19"/>
    </row>
    <row r="190" spans="2:7" x14ac:dyDescent="0.25">
      <c r="B190" s="76"/>
      <c r="G190" s="19"/>
    </row>
    <row r="191" spans="2:7" x14ac:dyDescent="0.25">
      <c r="B191" s="3"/>
      <c r="G191" s="19"/>
    </row>
    <row r="192" spans="2:7" x14ac:dyDescent="0.25">
      <c r="B192" s="94"/>
      <c r="G192" s="19"/>
    </row>
    <row r="193" spans="2:7" x14ac:dyDescent="0.25">
      <c r="B193" s="94"/>
      <c r="G193" s="19"/>
    </row>
    <row r="194" spans="2:7" x14ac:dyDescent="0.25">
      <c r="B194" s="94"/>
      <c r="G194" s="19"/>
    </row>
    <row r="195" spans="2:7" x14ac:dyDescent="0.25">
      <c r="B195" s="76"/>
      <c r="G195" s="19"/>
    </row>
    <row r="196" spans="2:7" x14ac:dyDescent="0.25">
      <c r="B196" s="76"/>
      <c r="G196" s="19"/>
    </row>
    <row r="197" spans="2:7" x14ac:dyDescent="0.25">
      <c r="B197" s="76"/>
      <c r="G197" s="19"/>
    </row>
    <row r="198" spans="2:7" x14ac:dyDescent="0.25">
      <c r="B198" s="76"/>
      <c r="G198" s="19"/>
    </row>
    <row r="199" spans="2:7" x14ac:dyDescent="0.25">
      <c r="B199" s="76"/>
      <c r="G199" s="19"/>
    </row>
    <row r="200" spans="2:7" x14ac:dyDescent="0.25">
      <c r="B200" s="76"/>
      <c r="G200" s="19"/>
    </row>
    <row r="201" spans="2:7" x14ac:dyDescent="0.25">
      <c r="G201" s="19"/>
    </row>
    <row r="202" spans="2:7" x14ac:dyDescent="0.25">
      <c r="G202" s="19"/>
    </row>
    <row r="203" spans="2:7" x14ac:dyDescent="0.25">
      <c r="G203" s="19"/>
    </row>
    <row r="204" spans="2:7" x14ac:dyDescent="0.25">
      <c r="G204" s="19"/>
    </row>
    <row r="205" spans="2:7" x14ac:dyDescent="0.25">
      <c r="G205" s="19"/>
    </row>
    <row r="206" spans="2:7" x14ac:dyDescent="0.25">
      <c r="G206" s="19"/>
    </row>
    <row r="207" spans="2:7" x14ac:dyDescent="0.25">
      <c r="G207" s="19"/>
    </row>
    <row r="208" spans="2:7" x14ac:dyDescent="0.25">
      <c r="G208" s="19"/>
    </row>
    <row r="209" spans="7:7" x14ac:dyDescent="0.25">
      <c r="G209" s="19"/>
    </row>
    <row r="210" spans="7:7" x14ac:dyDescent="0.25">
      <c r="G210" s="19"/>
    </row>
    <row r="211" spans="7:7" x14ac:dyDescent="0.25">
      <c r="G211" s="19"/>
    </row>
    <row r="212" spans="7:7" x14ac:dyDescent="0.25">
      <c r="G212" s="19"/>
    </row>
    <row r="213" spans="7:7" x14ac:dyDescent="0.25">
      <c r="G213" s="19"/>
    </row>
    <row r="214" spans="7:7" x14ac:dyDescent="0.25">
      <c r="G214" s="19"/>
    </row>
    <row r="215" spans="7:7" x14ac:dyDescent="0.25">
      <c r="G215" s="19"/>
    </row>
    <row r="216" spans="7:7" x14ac:dyDescent="0.25">
      <c r="G216" s="19"/>
    </row>
    <row r="217" spans="7:7" x14ac:dyDescent="0.25">
      <c r="G217" s="19"/>
    </row>
    <row r="218" spans="7:7" x14ac:dyDescent="0.25">
      <c r="G218" s="19"/>
    </row>
    <row r="219" spans="7:7" x14ac:dyDescent="0.25">
      <c r="G219" s="19"/>
    </row>
    <row r="220" spans="7:7" x14ac:dyDescent="0.25">
      <c r="G220" s="19"/>
    </row>
    <row r="221" spans="7:7" x14ac:dyDescent="0.25">
      <c r="G221" s="19"/>
    </row>
    <row r="222" spans="7:7" x14ac:dyDescent="0.25">
      <c r="G222" s="19"/>
    </row>
    <row r="223" spans="7:7" x14ac:dyDescent="0.25">
      <c r="G223" s="19"/>
    </row>
    <row r="224" spans="7:7" x14ac:dyDescent="0.25">
      <c r="G224" s="19"/>
    </row>
    <row r="225" spans="7:7" x14ac:dyDescent="0.25">
      <c r="G225" s="19"/>
    </row>
    <row r="226" spans="7:7" x14ac:dyDescent="0.25">
      <c r="G226" s="19"/>
    </row>
    <row r="227" spans="7:7" x14ac:dyDescent="0.25">
      <c r="G227" s="19"/>
    </row>
    <row r="228" spans="7:7" x14ac:dyDescent="0.25">
      <c r="G228" s="19"/>
    </row>
    <row r="229" spans="7:7" x14ac:dyDescent="0.25">
      <c r="G229" s="19"/>
    </row>
    <row r="230" spans="7:7" x14ac:dyDescent="0.25">
      <c r="G230" s="19"/>
    </row>
    <row r="231" spans="7:7" x14ac:dyDescent="0.25">
      <c r="G231" s="19"/>
    </row>
    <row r="232" spans="7:7" x14ac:dyDescent="0.25">
      <c r="G232" s="19"/>
    </row>
    <row r="233" spans="7:7" x14ac:dyDescent="0.25">
      <c r="G233" s="19"/>
    </row>
    <row r="234" spans="7:7" x14ac:dyDescent="0.25">
      <c r="G234" s="19"/>
    </row>
    <row r="235" spans="7:7" x14ac:dyDescent="0.25">
      <c r="G235" s="19"/>
    </row>
    <row r="236" spans="7:7" x14ac:dyDescent="0.25">
      <c r="G236" s="19"/>
    </row>
    <row r="237" spans="7:7" x14ac:dyDescent="0.25">
      <c r="G237" s="19"/>
    </row>
    <row r="238" spans="7:7" x14ac:dyDescent="0.25">
      <c r="G238" s="19"/>
    </row>
    <row r="239" spans="7:7" x14ac:dyDescent="0.25">
      <c r="G239" s="19"/>
    </row>
    <row r="240" spans="7:7" x14ac:dyDescent="0.25">
      <c r="G240" s="19"/>
    </row>
    <row r="241" spans="7:7" x14ac:dyDescent="0.25">
      <c r="G241" s="19"/>
    </row>
    <row r="242" spans="7:7" x14ac:dyDescent="0.25">
      <c r="G242" s="19"/>
    </row>
    <row r="243" spans="7:7" x14ac:dyDescent="0.25">
      <c r="G243" s="19"/>
    </row>
    <row r="244" spans="7:7" x14ac:dyDescent="0.25">
      <c r="G244" s="19"/>
    </row>
    <row r="245" spans="7:7" x14ac:dyDescent="0.25">
      <c r="G245" s="19"/>
    </row>
    <row r="246" spans="7:7" x14ac:dyDescent="0.25">
      <c r="G246" s="19"/>
    </row>
    <row r="247" spans="7:7" x14ac:dyDescent="0.25">
      <c r="G247" s="19"/>
    </row>
    <row r="248" spans="7:7" x14ac:dyDescent="0.25">
      <c r="G248" s="19"/>
    </row>
    <row r="249" spans="7:7" x14ac:dyDescent="0.25">
      <c r="G249" s="19"/>
    </row>
    <row r="250" spans="7:7" x14ac:dyDescent="0.25">
      <c r="G250" s="19"/>
    </row>
    <row r="251" spans="7:7" x14ac:dyDescent="0.25">
      <c r="G251" s="19"/>
    </row>
    <row r="252" spans="7:7" x14ac:dyDescent="0.25">
      <c r="G252" s="19"/>
    </row>
    <row r="253" spans="7:7" x14ac:dyDescent="0.25">
      <c r="G253" s="19"/>
    </row>
    <row r="254" spans="7:7" x14ac:dyDescent="0.25">
      <c r="G254" s="19"/>
    </row>
    <row r="255" spans="7:7" x14ac:dyDescent="0.25">
      <c r="G255" s="19"/>
    </row>
    <row r="256" spans="7:7" x14ac:dyDescent="0.25">
      <c r="G256" s="19"/>
    </row>
    <row r="257" spans="7:7" x14ac:dyDescent="0.25">
      <c r="G257" s="19"/>
    </row>
    <row r="258" spans="7:7" x14ac:dyDescent="0.25">
      <c r="G258" s="19"/>
    </row>
    <row r="259" spans="7:7" x14ac:dyDescent="0.25">
      <c r="G259" s="19"/>
    </row>
    <row r="260" spans="7:7" x14ac:dyDescent="0.25">
      <c r="G260" s="19"/>
    </row>
    <row r="261" spans="7:7" x14ac:dyDescent="0.25">
      <c r="G261" s="19"/>
    </row>
    <row r="262" spans="7:7" x14ac:dyDescent="0.25">
      <c r="G262" s="19"/>
    </row>
    <row r="263" spans="7:7" x14ac:dyDescent="0.25">
      <c r="G263" s="19"/>
    </row>
    <row r="264" spans="7:7" x14ac:dyDescent="0.25">
      <c r="G264" s="19"/>
    </row>
    <row r="265" spans="7:7" x14ac:dyDescent="0.25">
      <c r="G265" s="19"/>
    </row>
    <row r="266" spans="7:7" x14ac:dyDescent="0.25">
      <c r="G266" s="19"/>
    </row>
    <row r="267" spans="7:7" x14ac:dyDescent="0.25">
      <c r="G267" s="19"/>
    </row>
    <row r="268" spans="7:7" x14ac:dyDescent="0.25">
      <c r="G268" s="19"/>
    </row>
    <row r="269" spans="7:7" x14ac:dyDescent="0.25">
      <c r="G269" s="19"/>
    </row>
    <row r="270" spans="7:7" x14ac:dyDescent="0.25">
      <c r="G270" s="19"/>
    </row>
    <row r="271" spans="7:7" x14ac:dyDescent="0.25">
      <c r="G271" s="19"/>
    </row>
    <row r="272" spans="7:7" x14ac:dyDescent="0.25">
      <c r="G272" s="19"/>
    </row>
    <row r="273" spans="7:7" x14ac:dyDescent="0.25">
      <c r="G273" s="19"/>
    </row>
    <row r="274" spans="7:7" x14ac:dyDescent="0.25">
      <c r="G274" s="19"/>
    </row>
    <row r="275" spans="7:7" x14ac:dyDescent="0.25">
      <c r="G275" s="19"/>
    </row>
    <row r="276" spans="7:7" x14ac:dyDescent="0.25">
      <c r="G276" s="19"/>
    </row>
    <row r="277" spans="7:7" x14ac:dyDescent="0.25">
      <c r="G277" s="19"/>
    </row>
    <row r="278" spans="7:7" x14ac:dyDescent="0.25">
      <c r="G278" s="19"/>
    </row>
    <row r="279" spans="7:7" x14ac:dyDescent="0.25">
      <c r="G279" s="19"/>
    </row>
    <row r="280" spans="7:7" x14ac:dyDescent="0.25">
      <c r="G280" s="19"/>
    </row>
    <row r="281" spans="7:7" x14ac:dyDescent="0.25">
      <c r="G281" s="19"/>
    </row>
    <row r="282" spans="7:7" x14ac:dyDescent="0.25">
      <c r="G282" s="19"/>
    </row>
    <row r="283" spans="7:7" x14ac:dyDescent="0.25">
      <c r="G283" s="19"/>
    </row>
    <row r="284" spans="7:7" x14ac:dyDescent="0.25">
      <c r="G284" s="19"/>
    </row>
    <row r="285" spans="7:7" x14ac:dyDescent="0.25">
      <c r="G285" s="19"/>
    </row>
    <row r="286" spans="7:7" x14ac:dyDescent="0.25">
      <c r="G286" s="19"/>
    </row>
    <row r="287" spans="7:7" x14ac:dyDescent="0.25">
      <c r="G287" s="19"/>
    </row>
    <row r="288" spans="7:7" x14ac:dyDescent="0.25">
      <c r="G288" s="19"/>
    </row>
    <row r="289" spans="7:7" x14ac:dyDescent="0.25">
      <c r="G289" s="19"/>
    </row>
    <row r="290" spans="7:7" x14ac:dyDescent="0.25">
      <c r="G290" s="19"/>
    </row>
    <row r="291" spans="7:7" x14ac:dyDescent="0.25">
      <c r="G291" s="19"/>
    </row>
    <row r="292" spans="7:7" x14ac:dyDescent="0.25">
      <c r="G292" s="19"/>
    </row>
    <row r="293" spans="7:7" x14ac:dyDescent="0.25">
      <c r="G293" s="19"/>
    </row>
    <row r="294" spans="7:7" x14ac:dyDescent="0.25">
      <c r="G294" s="19"/>
    </row>
    <row r="295" spans="7:7" x14ac:dyDescent="0.25">
      <c r="G295" s="19"/>
    </row>
    <row r="296" spans="7:7" x14ac:dyDescent="0.25">
      <c r="G296" s="19"/>
    </row>
    <row r="297" spans="7:7" x14ac:dyDescent="0.25">
      <c r="G297" s="19"/>
    </row>
    <row r="298" spans="7:7" x14ac:dyDescent="0.25">
      <c r="G298" s="19"/>
    </row>
    <row r="299" spans="7:7" x14ac:dyDescent="0.25">
      <c r="G299" s="19"/>
    </row>
    <row r="300" spans="7:7" x14ac:dyDescent="0.25">
      <c r="G300" s="19"/>
    </row>
    <row r="301" spans="7:7" x14ac:dyDescent="0.25">
      <c r="G301" s="19"/>
    </row>
    <row r="302" spans="7:7" x14ac:dyDescent="0.25">
      <c r="G302" s="19"/>
    </row>
    <row r="303" spans="7:7" x14ac:dyDescent="0.25">
      <c r="G303" s="19"/>
    </row>
    <row r="304" spans="7:7" x14ac:dyDescent="0.25">
      <c r="G304" s="19"/>
    </row>
    <row r="305" spans="7:7" x14ac:dyDescent="0.25">
      <c r="G305" s="19"/>
    </row>
    <row r="306" spans="7:7" x14ac:dyDescent="0.25">
      <c r="G306" s="19"/>
    </row>
    <row r="307" spans="7:7" x14ac:dyDescent="0.25">
      <c r="G307" s="19"/>
    </row>
    <row r="308" spans="7:7" x14ac:dyDescent="0.25">
      <c r="G308" s="19"/>
    </row>
    <row r="309" spans="7:7" x14ac:dyDescent="0.25">
      <c r="G309" s="19"/>
    </row>
    <row r="310" spans="7:7" x14ac:dyDescent="0.25">
      <c r="G310" s="19"/>
    </row>
    <row r="311" spans="7:7" x14ac:dyDescent="0.25">
      <c r="G311" s="19"/>
    </row>
    <row r="312" spans="7:7" x14ac:dyDescent="0.25">
      <c r="G312" s="19"/>
    </row>
    <row r="313" spans="7:7" x14ac:dyDescent="0.25">
      <c r="G313" s="19"/>
    </row>
    <row r="314" spans="7:7" x14ac:dyDescent="0.25">
      <c r="G314" s="19"/>
    </row>
    <row r="315" spans="7:7" x14ac:dyDescent="0.25">
      <c r="G315" s="19"/>
    </row>
    <row r="316" spans="7:7" x14ac:dyDescent="0.25">
      <c r="G316" s="19"/>
    </row>
    <row r="317" spans="7:7" x14ac:dyDescent="0.25">
      <c r="G317" s="19"/>
    </row>
    <row r="318" spans="7:7" x14ac:dyDescent="0.25">
      <c r="G318" s="19"/>
    </row>
    <row r="319" spans="7:7" x14ac:dyDescent="0.25">
      <c r="G319" s="19"/>
    </row>
    <row r="320" spans="7:7" x14ac:dyDescent="0.25">
      <c r="G320" s="19"/>
    </row>
    <row r="321" spans="7:7" x14ac:dyDescent="0.25">
      <c r="G321" s="19"/>
    </row>
    <row r="322" spans="7:7" x14ac:dyDescent="0.25">
      <c r="G322" s="19"/>
    </row>
    <row r="323" spans="7:7" x14ac:dyDescent="0.25">
      <c r="G323" s="19"/>
    </row>
    <row r="324" spans="7:7" x14ac:dyDescent="0.25">
      <c r="G324" s="19"/>
    </row>
    <row r="325" spans="7:7" x14ac:dyDescent="0.25">
      <c r="G325" s="19"/>
    </row>
    <row r="326" spans="7:7" x14ac:dyDescent="0.25">
      <c r="G326" s="19"/>
    </row>
    <row r="327" spans="7:7" x14ac:dyDescent="0.25">
      <c r="G327" s="19"/>
    </row>
    <row r="328" spans="7:7" x14ac:dyDescent="0.25">
      <c r="G328" s="19"/>
    </row>
    <row r="329" spans="7:7" x14ac:dyDescent="0.25">
      <c r="G329" s="19"/>
    </row>
    <row r="330" spans="7:7" x14ac:dyDescent="0.25">
      <c r="G330" s="19"/>
    </row>
    <row r="331" spans="7:7" x14ac:dyDescent="0.25">
      <c r="G331" s="19"/>
    </row>
    <row r="332" spans="7:7" x14ac:dyDescent="0.25">
      <c r="G332" s="19"/>
    </row>
    <row r="333" spans="7:7" x14ac:dyDescent="0.25">
      <c r="G333" s="19"/>
    </row>
    <row r="334" spans="7:7" x14ac:dyDescent="0.25">
      <c r="G334" s="19"/>
    </row>
    <row r="335" spans="7:7" x14ac:dyDescent="0.25">
      <c r="G335" s="19"/>
    </row>
    <row r="336" spans="7:7" x14ac:dyDescent="0.25">
      <c r="G336" s="19"/>
    </row>
    <row r="337" spans="7:7" x14ac:dyDescent="0.25">
      <c r="G337" s="19"/>
    </row>
    <row r="338" spans="7:7" x14ac:dyDescent="0.25">
      <c r="G338" s="19"/>
    </row>
    <row r="339" spans="7:7" x14ac:dyDescent="0.25">
      <c r="G339" s="19"/>
    </row>
    <row r="340" spans="7:7" x14ac:dyDescent="0.25">
      <c r="G340" s="19"/>
    </row>
  </sheetData>
  <sortState ref="B82:H87">
    <sortCondition ref="B81"/>
  </sortState>
  <dataConsolidate/>
  <mergeCells count="21">
    <mergeCell ref="A76:H76"/>
    <mergeCell ref="A77:H77"/>
    <mergeCell ref="A78:H78"/>
    <mergeCell ref="A80:H80"/>
    <mergeCell ref="A79:H79"/>
    <mergeCell ref="G83:H83"/>
    <mergeCell ref="G84:H84"/>
    <mergeCell ref="A82:H82"/>
    <mergeCell ref="A2:H2"/>
    <mergeCell ref="G11:H11"/>
    <mergeCell ref="G12:H12"/>
    <mergeCell ref="A3:H3"/>
    <mergeCell ref="A8:H8"/>
    <mergeCell ref="A4:H4"/>
    <mergeCell ref="A5:H5"/>
    <mergeCell ref="A6:H6"/>
    <mergeCell ref="A7:H7"/>
    <mergeCell ref="B12:C13"/>
    <mergeCell ref="B84:C85"/>
    <mergeCell ref="A74:H74"/>
    <mergeCell ref="A75:H75"/>
  </mergeCells>
  <phoneticPr fontId="0" type="noConversion"/>
  <printOptions horizontalCentered="1"/>
  <pageMargins left="0.7" right="0.7" top="0.75" bottom="0.75" header="0.3" footer="0.3"/>
  <pageSetup scale="66" fitToHeight="0" orientation="portrait" r:id="rId1"/>
  <headerFooter alignWithMargins="0">
    <oddFooter>&amp;Z&amp;F</oddFooter>
  </headerFooter>
  <rowBreaks count="2" manualBreakCount="2">
    <brk id="72" max="7" man="1"/>
    <brk id="144" max="7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3.2" x14ac:dyDescent="0.25"/>
  <sheetData>
    <row r="1" spans="1:1" x14ac:dyDescent="0.25">
      <c r="A1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ES-05-18 W CONCHO AVE</vt:lpstr>
      <vt:lpstr>Sheet1</vt:lpstr>
      <vt:lpstr>'ES-05-18 W CONCHO AVE'!Print_Area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HDR Information Tech</dc:creator>
  <cp:lastModifiedBy>Pate, Kevin</cp:lastModifiedBy>
  <cp:lastPrinted>2018-07-13T14:46:43Z</cp:lastPrinted>
  <dcterms:created xsi:type="dcterms:W3CDTF">1998-07-22T20:35:53Z</dcterms:created>
  <dcterms:modified xsi:type="dcterms:W3CDTF">2018-08-06T13:19:16Z</dcterms:modified>
</cp:coreProperties>
</file>