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7-RFx\Engineering\ES-01-17 Southland Documents\Addendum Docs\"/>
    </mc:Choice>
  </mc:AlternateContent>
  <bookViews>
    <workbookView xWindow="15" yWindow="60" windowWidth="24705" windowHeight="11085" tabRatio="861"/>
  </bookViews>
  <sheets>
    <sheet name="Bid Form" sheetId="43" r:id="rId1"/>
    <sheet name="Basis of Estimate Info" sheetId="11" state="hidden" r:id="rId2"/>
  </sheets>
  <definedNames>
    <definedName name="_xlnm.Print_Area" localSheetId="0">'Bid Form'!$A$1:$G$133</definedName>
    <definedName name="_xlnm.Print_Titles" localSheetId="0">'Bid Form'!$B:$E,'Bid Form'!$1:$2</definedName>
  </definedNames>
  <calcPr calcId="152511"/>
</workbook>
</file>

<file path=xl/calcChain.xml><?xml version="1.0" encoding="utf-8"?>
<calcChain xmlns="http://schemas.openxmlformats.org/spreadsheetml/2006/main">
  <c r="C132" i="43" l="1"/>
  <c r="G132" i="43"/>
  <c r="C2" i="11" l="1"/>
  <c r="E2" i="11"/>
  <c r="E3" i="11" s="1"/>
  <c r="C4" i="11"/>
  <c r="E6" i="11"/>
  <c r="G6" i="11" s="1"/>
  <c r="E7" i="11"/>
  <c r="G7" i="11"/>
  <c r="E8" i="11"/>
  <c r="G8" i="11" s="1"/>
  <c r="E10" i="11"/>
  <c r="G10" i="11" s="1"/>
  <c r="E12" i="11"/>
  <c r="G12" i="11" s="1"/>
  <c r="E15" i="11"/>
  <c r="G15" i="11" s="1"/>
  <c r="E16" i="11"/>
  <c r="G16" i="11" s="1"/>
  <c r="E18" i="11"/>
  <c r="G18" i="11" s="1"/>
  <c r="E20" i="11"/>
  <c r="G20" i="11" s="1"/>
  <c r="E22" i="11"/>
  <c r="G22" i="11"/>
  <c r="E24" i="11"/>
  <c r="G24" i="11" s="1"/>
  <c r="E25" i="11"/>
  <c r="G25" i="11" s="1"/>
  <c r="G3" i="11" l="1"/>
  <c r="E4" i="11"/>
  <c r="G4" i="11" s="1"/>
  <c r="G2" i="11"/>
</calcChain>
</file>

<file path=xl/sharedStrings.xml><?xml version="1.0" encoding="utf-8"?>
<sst xmlns="http://schemas.openxmlformats.org/spreadsheetml/2006/main" count="287" uniqueCount="135">
  <si>
    <t>SY/CY</t>
  </si>
  <si>
    <t>Rate **</t>
  </si>
  <si>
    <t>Basis</t>
  </si>
  <si>
    <t>Topsoil</t>
  </si>
  <si>
    <t>CY/SY</t>
  </si>
  <si>
    <t>Seed for Erosn Cont (Perm)(Rural)(Clay)</t>
  </si>
  <si>
    <t>SY/AC</t>
  </si>
  <si>
    <t>AC</t>
  </si>
  <si>
    <t>Fert (13-13-13)</t>
  </si>
  <si>
    <t>LB/SY</t>
  </si>
  <si>
    <t>TONS</t>
  </si>
  <si>
    <t>Veg Watering</t>
  </si>
  <si>
    <t>(Item 164)(Temp)(Warm)</t>
  </si>
  <si>
    <t>GAL/SY</t>
  </si>
  <si>
    <t>(Item 164)(Temp)(Cool)</t>
  </si>
  <si>
    <t>(Item 164)(Perm)</t>
  </si>
  <si>
    <t>CF/CY</t>
  </si>
  <si>
    <t>CF</t>
  </si>
  <si>
    <t>Surface Treatments</t>
  </si>
  <si>
    <t>Seal Coat and One Course Surface Treatment</t>
  </si>
  <si>
    <t>Asph (AC-20-5TR)</t>
  </si>
  <si>
    <t>Aggr (TY PB GR 4 SAC-B)</t>
  </si>
  <si>
    <t>Dense-Graded Hot-Mix Asphalt (Method)</t>
  </si>
  <si>
    <t>LB/SY/IN</t>
  </si>
  <si>
    <t>TY C SAC-B PG70-22S (2” Surface)</t>
  </si>
  <si>
    <t>PFC</t>
  </si>
  <si>
    <t>Item</t>
  </si>
  <si>
    <t>Flex Base</t>
  </si>
  <si>
    <t>Quantity</t>
  </si>
  <si>
    <t>Description</t>
  </si>
  <si>
    <t>EA</t>
  </si>
  <si>
    <t>SY</t>
  </si>
  <si>
    <t>EXCAVATION (ROADWAY)</t>
  </si>
  <si>
    <t>CY</t>
  </si>
  <si>
    <t>MG</t>
  </si>
  <si>
    <t>GAL</t>
  </si>
  <si>
    <t>TON</t>
  </si>
  <si>
    <t>LF</t>
  </si>
  <si>
    <t>CURB RAMPS (TY 1)</t>
  </si>
  <si>
    <t>Asphalt PG76-22</t>
  </si>
  <si>
    <t>Aggregate PG76 SAC-A</t>
  </si>
  <si>
    <t>FL BS (CMP IN PLC)(TY E GR 4)(FINAL POS)</t>
  </si>
  <si>
    <t>Intermediate</t>
  </si>
  <si>
    <t>AE-P</t>
  </si>
  <si>
    <t>Primecoat</t>
  </si>
  <si>
    <t>D-GR HMA (QCQA) TY-C PG70-22</t>
  </si>
  <si>
    <t>D-GR HMA (METH) TY-A PG64-22</t>
  </si>
  <si>
    <t>QUANTITY</t>
  </si>
  <si>
    <t>BID</t>
  </si>
  <si>
    <t xml:space="preserve">DESCRIPTION </t>
  </si>
  <si>
    <t>UNIT</t>
  </si>
  <si>
    <t>UNIT COST</t>
  </si>
  <si>
    <t>AMOUNT BID</t>
  </si>
  <si>
    <t>WITH UNIT PRICES IN WORDS</t>
  </si>
  <si>
    <t>MEASURE</t>
  </si>
  <si>
    <t>TOTAL AMOUNT OF BID</t>
  </si>
  <si>
    <t>at                  Dollars and                  Cents per Cubic Yard</t>
  </si>
  <si>
    <t>at                  Dollars and                  Cents per Square Yard</t>
  </si>
  <si>
    <t>at                  Dollars and                  Cents per Gallon</t>
  </si>
  <si>
    <t>at                  Dollars and                  Cents per Ton</t>
  </si>
  <si>
    <t>at                  Dollars and                  Cents per Linear Foot</t>
  </si>
  <si>
    <t>at                  Dollars and                  Cents per Each</t>
  </si>
  <si>
    <t>ITEM</t>
  </si>
  <si>
    <t>CODE</t>
  </si>
  <si>
    <t>HR</t>
  </si>
  <si>
    <t>BLADING</t>
  </si>
  <si>
    <t>PRIME COAT (AE-P)</t>
  </si>
  <si>
    <t>CURB RAMPS (TY 10)</t>
  </si>
  <si>
    <t>GEOGRID BASE REINFORCEMENT (TY I)</t>
  </si>
  <si>
    <t>VIVDS COMMUNICATION CABLE (COAXIAL)</t>
  </si>
  <si>
    <t>at                  Dollars and                  Cents per Hour</t>
  </si>
  <si>
    <t>0618</t>
  </si>
  <si>
    <t>0620</t>
  </si>
  <si>
    <t>0624</t>
  </si>
  <si>
    <t>0684</t>
  </si>
  <si>
    <t>0686</t>
  </si>
  <si>
    <t>0687</t>
  </si>
  <si>
    <t>REMOVING CONC (PAV)</t>
  </si>
  <si>
    <t>REMOVING CONC (CURB AND GUTTER)</t>
  </si>
  <si>
    <t>REMOVING CONC (SIDEWALK OR RAMP)</t>
  </si>
  <si>
    <t>REMOVING STAB BASE AND ASPH PAV (2"-6")</t>
  </si>
  <si>
    <t>EMBANKMENT (FINAL)(ORD COMP)(TY A)</t>
  </si>
  <si>
    <t>FURNISHING AND PLACING TOPSOIL (4")</t>
  </si>
  <si>
    <t>CELL FBR MLCH SEED(PERM)(URBAN)(CLAY)</t>
  </si>
  <si>
    <t>VEGETATIVE WATERING</t>
  </si>
  <si>
    <t>FL BS (CMP IN PLC)(TYA GR1-2)(FNAL POS)</t>
  </si>
  <si>
    <t>LIME (HYDRATED LIME (SLURRY))</t>
  </si>
  <si>
    <t>LIME TRT (EXST MATL)(8")</t>
  </si>
  <si>
    <t>ASPH (MULTI OPTION)</t>
  </si>
  <si>
    <t>AGGR(TY-PB GR-4 SAC-B)</t>
  </si>
  <si>
    <t>D-GR HMA TY-B PG64-22</t>
  </si>
  <si>
    <t>D-GR HMA TY-C PG76-22</t>
  </si>
  <si>
    <t>PLANE ASPH CONC PAV (2")</t>
  </si>
  <si>
    <t>DRILL SHAFT (TRF SIG POLE) (30 IN)</t>
  </si>
  <si>
    <t>CONC BOX CULV (4 FT X 2 FT)</t>
  </si>
  <si>
    <t>SET (TY I)(S= 4 FT)(HW= 2 FT)(4:1) (P)</t>
  </si>
  <si>
    <t>REMOV STR (SET)</t>
  </si>
  <si>
    <t>ROCK FILTER DAMS (INSTALL) (TY 2)</t>
  </si>
  <si>
    <t>TEMP SEDMT CONT FENCE (INSTALL)</t>
  </si>
  <si>
    <t>TEMP SEDMT CONT FENCE (REMOVE)</t>
  </si>
  <si>
    <t>BIODEG EROSN CONT LOGS (INSTL) (12")</t>
  </si>
  <si>
    <t>BIODEG EROSN CONT LOGS (REMOVE)</t>
  </si>
  <si>
    <t>CONC CURB &amp; GUTTER (TY II)</t>
  </si>
  <si>
    <t>DRIVEWAYS (CONC)</t>
  </si>
  <si>
    <t>CONC SIDEWALKS (5")</t>
  </si>
  <si>
    <t>CONDT (PVC) (SCH 40) (2")</t>
  </si>
  <si>
    <t>CONDT (PVC) (SCH 40) (3")</t>
  </si>
  <si>
    <t>CONDT (PVC) (SCH 40) (3")(BORE)</t>
  </si>
  <si>
    <t>ELEC CONDR (NO.8) BARE</t>
  </si>
  <si>
    <t>GROUND BOX TY D (162922)W/APRON</t>
  </si>
  <si>
    <t>RELOCATE SM RD SN SUP&amp;AM TY 10BWG</t>
  </si>
  <si>
    <t>RELOCATE SM RD SN SUP&amp;AM TY S80</t>
  </si>
  <si>
    <t>WK ZN PAV MRK REMOV (Y)4"(SLD)</t>
  </si>
  <si>
    <t>REFL PAV MRK TY I (W)8"(DOT)(120MIL)</t>
  </si>
  <si>
    <t>REFL PAV MRK TY I (W)8"(SLD)(120MIL)</t>
  </si>
  <si>
    <t>REFL PAV MRK TY I (W)24"(SLD)(120MIL)</t>
  </si>
  <si>
    <t>RE PM W/RET REQ TY I (W)4"(BRK)(120MIL)</t>
  </si>
  <si>
    <t>RE PM W/RET REQ TY I (Y)4"(SLD)(120MIL)</t>
  </si>
  <si>
    <t>PREFAB PAV MRK TY B (W)(ARROW)</t>
  </si>
  <si>
    <t>PREFAB PAV MRK TY B (W)(DBL ARROW)</t>
  </si>
  <si>
    <t>PREFAB PAV MRK TY B (W)(WORD)</t>
  </si>
  <si>
    <t>REFL PAV MRKR TY I-C</t>
  </si>
  <si>
    <t>REFL PAV MRKR TY II-A-A</t>
  </si>
  <si>
    <t>ELIM EXT PAV MRK &amp; MRKS (4")</t>
  </si>
  <si>
    <t>ELIM EXT PAV MRK &amp; MRKS (8")</t>
  </si>
  <si>
    <t>ELIM EXT PAV MRK &amp; MRKS (24")</t>
  </si>
  <si>
    <t>ELIM EXT PAV MRK &amp; MRKS (ARROW)</t>
  </si>
  <si>
    <t>ELIM EXT PAV MRK &amp; MRKS (WORD)</t>
  </si>
  <si>
    <t>TRF SIG CBL (TY A)(12 AWG)(2 CONDR)</t>
  </si>
  <si>
    <t>TRF SIG CBL (TY A)(12 AWG)(5 CONDR)</t>
  </si>
  <si>
    <t>TRF SIG CBL (TY A)(12 AWG)(20 CONDR)</t>
  </si>
  <si>
    <t>RELOC TRF SG PL AM(S)SNGL MST ARM POLE</t>
  </si>
  <si>
    <t>PED POLE ASSEMBLY</t>
  </si>
  <si>
    <t>at                  Dollars and                  Cents per Million Gallons</t>
  </si>
  <si>
    <t>INSTALL HWY TRF SIG (SYSTEM)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</si>
</sst>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0"/>
    <numFmt numFmtId="166" formatCode="0.000"/>
    <numFmt numFmtId="167" formatCode="_(* #,##0_);_(* \(#,##0\);_(* &quot;-&quot;??_);_(@_)"/>
    <numFmt numFmtId="168" formatCode="0.000%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sz val="12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sz val="11"/>
      <color theme="1"/>
      <name val="Arial"/>
      <family val="2"/>
    </font>
    <font>
      <b/>
      <sz val="12"/>
      <color rgb="FF3F3F3F"/>
      <name val="Times New Roman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  <font>
      <sz val="10.5"/>
      <name val="Lucida Sans Unicode"/>
      <family val="2"/>
    </font>
    <font>
      <b/>
      <sz val="10.5"/>
      <color indexed="12"/>
      <name val="Lucida Sans Unicode"/>
      <family val="2"/>
    </font>
    <font>
      <b/>
      <sz val="10.5"/>
      <name val="Lucida Sans Unicode"/>
      <family val="2"/>
    </font>
    <font>
      <u val="singleAccounting"/>
      <sz val="10.5"/>
      <name val="Lucida Sans Unicode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sz val="9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9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7">
    <xf numFmtId="0" fontId="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10" applyNumberFormat="0" applyAlignment="0" applyProtection="0"/>
    <xf numFmtId="0" fontId="17" fillId="27" borderId="10" applyNumberFormat="0" applyAlignment="0" applyProtection="0"/>
    <xf numFmtId="0" fontId="18" fillId="28" borderId="11" applyNumberFormat="0" applyAlignment="0" applyProtection="0"/>
    <xf numFmtId="0" fontId="18" fillId="28" borderId="11" applyNumberFormat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30" borderId="10" applyNumberFormat="0" applyAlignment="0" applyProtection="0"/>
    <xf numFmtId="0" fontId="24" fillId="30" borderId="10" applyNumberFormat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8" fillId="0" borderId="0"/>
    <xf numFmtId="0" fontId="4" fillId="0" borderId="0"/>
    <xf numFmtId="0" fontId="4" fillId="0" borderId="0"/>
    <xf numFmtId="0" fontId="27" fillId="0" borderId="0"/>
    <xf numFmtId="0" fontId="9" fillId="32" borderId="16" applyNumberFormat="0" applyFont="0" applyAlignment="0" applyProtection="0"/>
    <xf numFmtId="0" fontId="9" fillId="32" borderId="16" applyNumberFormat="0" applyFont="0" applyAlignment="0" applyProtection="0"/>
    <xf numFmtId="0" fontId="28" fillId="27" borderId="17" applyNumberFormat="0" applyAlignment="0" applyProtection="0"/>
    <xf numFmtId="0" fontId="28" fillId="27" borderId="17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40" fillId="26" borderId="0" applyNumberFormat="0" applyBorder="0" applyAlignment="0" applyProtection="0"/>
    <xf numFmtId="0" fontId="44" fillId="27" borderId="10" applyNumberFormat="0" applyAlignment="0" applyProtection="0"/>
    <xf numFmtId="0" fontId="46" fillId="28" borderId="11" applyNumberFormat="0" applyAlignment="0" applyProtection="0"/>
    <xf numFmtId="43" fontId="2" fillId="0" borderId="0" applyFont="0" applyFill="0" applyBorder="0" applyAlignment="0" applyProtection="0"/>
    <xf numFmtId="3" fontId="2" fillId="33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2" fillId="33" borderId="0"/>
    <xf numFmtId="0" fontId="2" fillId="33" borderId="0"/>
    <xf numFmtId="0" fontId="48" fillId="0" borderId="0" applyNumberFormat="0" applyFill="0" applyBorder="0" applyAlignment="0" applyProtection="0"/>
    <xf numFmtId="2" fontId="2" fillId="33" borderId="0"/>
    <xf numFmtId="0" fontId="39" fillId="29" borderId="0" applyNumberFormat="0" applyBorder="0" applyAlignment="0" applyProtection="0"/>
    <xf numFmtId="0" fontId="36" fillId="0" borderId="12" applyNumberFormat="0" applyFill="0" applyAlignment="0" applyProtection="0"/>
    <xf numFmtId="0" fontId="53" fillId="33" borderId="0"/>
    <xf numFmtId="0" fontId="53" fillId="33" borderId="0"/>
    <xf numFmtId="0" fontId="53" fillId="33" borderId="0"/>
    <xf numFmtId="0" fontId="37" fillId="0" borderId="13" applyNumberFormat="0" applyFill="0" applyAlignment="0" applyProtection="0"/>
    <xf numFmtId="0" fontId="51" fillId="33" borderId="0"/>
    <xf numFmtId="0" fontId="51" fillId="33" borderId="0"/>
    <xf numFmtId="0" fontId="51" fillId="33" borderId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42" fillId="30" borderId="10" applyNumberFormat="0" applyAlignment="0" applyProtection="0"/>
    <xf numFmtId="0" fontId="45" fillId="0" borderId="15" applyNumberFormat="0" applyFill="0" applyAlignment="0" applyProtection="0"/>
    <xf numFmtId="0" fontId="41" fillId="31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1" fillId="32" borderId="16" applyNumberFormat="0" applyFont="0" applyAlignment="0" applyProtection="0"/>
    <xf numFmtId="0" fontId="43" fillId="27" borderId="17" applyNumberFormat="0" applyAlignment="0" applyProtection="0"/>
    <xf numFmtId="0" fontId="49" fillId="0" borderId="18" applyNumberFormat="0" applyFill="0" applyAlignment="0" applyProtection="0"/>
    <xf numFmtId="0" fontId="2" fillId="33" borderId="21"/>
    <xf numFmtId="0" fontId="47" fillId="0" borderId="0" applyNumberFormat="0" applyFill="0" applyBorder="0" applyAlignment="0" applyProtection="0"/>
    <xf numFmtId="0" fontId="54" fillId="0" borderId="0"/>
    <xf numFmtId="0" fontId="1" fillId="0" borderId="0"/>
  </cellStyleXfs>
  <cellXfs count="74">
    <xf numFmtId="0" fontId="0" fillId="0" borderId="0" xfId="0"/>
    <xf numFmtId="0" fontId="4" fillId="0" borderId="0" xfId="0" applyFont="1" applyBorder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0" fillId="0" borderId="0" xfId="0" applyBorder="1"/>
    <xf numFmtId="0" fontId="6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165" fontId="6" fillId="0" borderId="0" xfId="0" applyNumberFormat="1" applyFont="1" applyBorder="1" applyAlignment="1">
      <alignment horizontal="center" vertical="top" wrapText="1"/>
    </xf>
    <xf numFmtId="1" fontId="0" fillId="0" borderId="0" xfId="0" applyNumberFormat="1" applyBorder="1"/>
    <xf numFmtId="0" fontId="6" fillId="0" borderId="0" xfId="0" applyFont="1" applyBorder="1" applyAlignment="1">
      <alignment horizontal="left" vertical="top" wrapText="1" indent="4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3" fontId="7" fillId="0" borderId="0" xfId="0" applyNumberFormat="1" applyFont="1" applyBorder="1" applyAlignment="1">
      <alignment horizontal="center" vertical="top" wrapText="1"/>
    </xf>
    <xf numFmtId="3" fontId="6" fillId="0" borderId="0" xfId="0" applyNumberFormat="1" applyFont="1" applyBorder="1" applyAlignment="1">
      <alignment horizontal="center" vertical="top" wrapText="1"/>
    </xf>
    <xf numFmtId="3" fontId="7" fillId="0" borderId="0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166" fontId="6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7" fontId="7" fillId="0" borderId="0" xfId="55" applyNumberFormat="1" applyFont="1" applyBorder="1" applyAlignment="1">
      <alignment horizontal="center" vertical="top" wrapText="1"/>
    </xf>
    <xf numFmtId="167" fontId="6" fillId="0" borderId="0" xfId="55" applyNumberFormat="1" applyFont="1" applyBorder="1" applyAlignment="1">
      <alignment vertical="top" wrapText="1"/>
    </xf>
    <xf numFmtId="167" fontId="6" fillId="0" borderId="0" xfId="55" applyNumberFormat="1" applyFont="1" applyBorder="1" applyAlignment="1">
      <alignment horizontal="center" vertical="top" wrapText="1"/>
    </xf>
    <xf numFmtId="167" fontId="0" fillId="0" borderId="0" xfId="55" applyNumberFormat="1" applyFont="1" applyBorder="1"/>
    <xf numFmtId="167" fontId="7" fillId="0" borderId="0" xfId="55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164" fontId="6" fillId="0" borderId="0" xfId="0" applyNumberFormat="1" applyFont="1" applyBorder="1" applyAlignment="1">
      <alignment horizontal="center" vertical="top" wrapText="1"/>
    </xf>
    <xf numFmtId="0" fontId="32" fillId="0" borderId="0" xfId="0" applyFont="1" applyFill="1"/>
    <xf numFmtId="0" fontId="32" fillId="0" borderId="0" xfId="0" applyFont="1" applyFill="1" applyAlignment="1">
      <alignment wrapText="1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1" fontId="32" fillId="0" borderId="0" xfId="0" applyNumberFormat="1" applyFont="1" applyFill="1" applyBorder="1" applyAlignment="1">
      <alignment horizontal="center"/>
    </xf>
    <xf numFmtId="44" fontId="32" fillId="0" borderId="0" xfId="62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center"/>
    </xf>
    <xf numFmtId="44" fontId="33" fillId="0" borderId="0" xfId="62" applyFont="1" applyFill="1" applyBorder="1" applyAlignment="1">
      <alignment horizontal="center"/>
    </xf>
    <xf numFmtId="44" fontId="35" fillId="0" borderId="0" xfId="62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168" fontId="32" fillId="0" borderId="0" xfId="97" applyNumberFormat="1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/>
    </xf>
    <xf numFmtId="1" fontId="32" fillId="0" borderId="4" xfId="0" applyNumberFormat="1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44" fontId="32" fillId="0" borderId="6" xfId="62" applyFont="1" applyFill="1" applyBorder="1" applyAlignment="1">
      <alignment horizontal="center"/>
    </xf>
    <xf numFmtId="1" fontId="32" fillId="0" borderId="9" xfId="0" applyNumberFormat="1" applyFont="1" applyFill="1" applyBorder="1" applyAlignment="1">
      <alignment horizontal="center"/>
    </xf>
    <xf numFmtId="1" fontId="33" fillId="0" borderId="0" xfId="62" applyNumberFormat="1" applyFont="1" applyFill="1" applyBorder="1" applyAlignment="1">
      <alignment horizontal="center"/>
    </xf>
    <xf numFmtId="1" fontId="32" fillId="0" borderId="8" xfId="0" applyNumberFormat="1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left" wrapText="1"/>
    </xf>
    <xf numFmtId="0" fontId="32" fillId="0" borderId="8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2" fillId="0" borderId="20" xfId="0" applyFont="1" applyBorder="1" applyAlignment="1"/>
    <xf numFmtId="0" fontId="32" fillId="0" borderId="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32" fillId="0" borderId="8" xfId="0" applyNumberFormat="1" applyFont="1" applyFill="1" applyBorder="1" applyAlignment="1">
      <alignment horizontal="center" vertical="center"/>
    </xf>
    <xf numFmtId="44" fontId="32" fillId="0" borderId="8" xfId="62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32" fillId="0" borderId="20" xfId="0" quotePrefix="1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2" fontId="32" fillId="0" borderId="20" xfId="0" applyNumberFormat="1" applyFont="1" applyFill="1" applyBorder="1" applyAlignment="1">
      <alignment horizontal="center" vertical="center"/>
    </xf>
    <xf numFmtId="44" fontId="32" fillId="0" borderId="20" xfId="62" applyFont="1" applyFill="1" applyBorder="1" applyAlignment="1">
      <alignment horizontal="center"/>
    </xf>
    <xf numFmtId="44" fontId="32" fillId="0" borderId="8" xfId="62" applyFont="1" applyFill="1" applyBorder="1" applyAlignment="1">
      <alignment horizontal="center" vertical="center"/>
    </xf>
    <xf numFmtId="44" fontId="32" fillId="0" borderId="9" xfId="62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2" fontId="32" fillId="0" borderId="19" xfId="0" applyNumberFormat="1" applyFont="1" applyFill="1" applyBorder="1" applyAlignment="1">
      <alignment horizontal="center" vertical="center"/>
    </xf>
    <xf numFmtId="44" fontId="32" fillId="0" borderId="19" xfId="62" applyFont="1" applyFill="1" applyBorder="1" applyAlignment="1">
      <alignment horizontal="center"/>
    </xf>
    <xf numFmtId="0" fontId="32" fillId="0" borderId="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 wrapText="1"/>
    </xf>
  </cellXfs>
  <cellStyles count="177">
    <cellStyle name="20% - Accent1 2" xfId="1"/>
    <cellStyle name="20% - Accent1 2 2" xfId="2"/>
    <cellStyle name="20% - Accent1 2 3" xfId="113"/>
    <cellStyle name="20% - Accent2 2" xfId="3"/>
    <cellStyle name="20% - Accent2 2 2" xfId="4"/>
    <cellStyle name="20% - Accent2 2 3" xfId="114"/>
    <cellStyle name="20% - Accent3 2" xfId="5"/>
    <cellStyle name="20% - Accent3 2 2" xfId="6"/>
    <cellStyle name="20% - Accent3 2 3" xfId="115"/>
    <cellStyle name="20% - Accent4 2" xfId="7"/>
    <cellStyle name="20% - Accent4 2 2" xfId="8"/>
    <cellStyle name="20% - Accent4 2 3" xfId="116"/>
    <cellStyle name="20% - Accent5 2" xfId="9"/>
    <cellStyle name="20% - Accent5 2 2" xfId="10"/>
    <cellStyle name="20% - Accent5 2 3" xfId="117"/>
    <cellStyle name="20% - Accent6 2" xfId="11"/>
    <cellStyle name="20% - Accent6 2 2" xfId="12"/>
    <cellStyle name="20% - Accent6 2 3" xfId="118"/>
    <cellStyle name="40% - Accent1 2" xfId="13"/>
    <cellStyle name="40% - Accent1 2 2" xfId="14"/>
    <cellStyle name="40% - Accent1 2 3" xfId="119"/>
    <cellStyle name="40% - Accent2 2" xfId="15"/>
    <cellStyle name="40% - Accent2 2 2" xfId="16"/>
    <cellStyle name="40% - Accent2 2 3" xfId="120"/>
    <cellStyle name="40% - Accent3 2" xfId="17"/>
    <cellStyle name="40% - Accent3 2 2" xfId="18"/>
    <cellStyle name="40% - Accent3 2 3" xfId="121"/>
    <cellStyle name="40% - Accent4 2" xfId="19"/>
    <cellStyle name="40% - Accent4 2 2" xfId="20"/>
    <cellStyle name="40% - Accent4 2 3" xfId="122"/>
    <cellStyle name="40% - Accent5 2" xfId="21"/>
    <cellStyle name="40% - Accent5 2 2" xfId="22"/>
    <cellStyle name="40% - Accent5 2 3" xfId="123"/>
    <cellStyle name="40% - Accent6 2" xfId="23"/>
    <cellStyle name="40% - Accent6 2 2" xfId="24"/>
    <cellStyle name="40% - Accent6 2 3" xfId="124"/>
    <cellStyle name="60% - Accent1 2" xfId="25"/>
    <cellStyle name="60% - Accent1 2 2" xfId="26"/>
    <cellStyle name="60% - Accent1 2 3" xfId="125"/>
    <cellStyle name="60% - Accent2 2" xfId="27"/>
    <cellStyle name="60% - Accent2 2 2" xfId="28"/>
    <cellStyle name="60% - Accent2 2 3" xfId="126"/>
    <cellStyle name="60% - Accent3 2" xfId="29"/>
    <cellStyle name="60% - Accent3 2 2" xfId="30"/>
    <cellStyle name="60% - Accent3 2 3" xfId="127"/>
    <cellStyle name="60% - Accent4 2" xfId="31"/>
    <cellStyle name="60% - Accent4 2 2" xfId="32"/>
    <cellStyle name="60% - Accent4 2 3" xfId="128"/>
    <cellStyle name="60% - Accent5 2" xfId="33"/>
    <cellStyle name="60% - Accent5 2 2" xfId="34"/>
    <cellStyle name="60% - Accent5 2 3" xfId="129"/>
    <cellStyle name="60% - Accent6 2" xfId="35"/>
    <cellStyle name="60% - Accent6 2 2" xfId="36"/>
    <cellStyle name="60% - Accent6 2 3" xfId="130"/>
    <cellStyle name="Accent1 2" xfId="37"/>
    <cellStyle name="Accent1 2 2" xfId="38"/>
    <cellStyle name="Accent1 2 3" xfId="131"/>
    <cellStyle name="Accent2 2" xfId="39"/>
    <cellStyle name="Accent2 2 2" xfId="40"/>
    <cellStyle name="Accent2 2 3" xfId="132"/>
    <cellStyle name="Accent3 2" xfId="41"/>
    <cellStyle name="Accent3 2 2" xfId="42"/>
    <cellStyle name="Accent3 2 3" xfId="133"/>
    <cellStyle name="Accent4 2" xfId="43"/>
    <cellStyle name="Accent4 2 2" xfId="44"/>
    <cellStyle name="Accent4 2 3" xfId="134"/>
    <cellStyle name="Accent5 2" xfId="45"/>
    <cellStyle name="Accent5 2 2" xfId="46"/>
    <cellStyle name="Accent5 2 3" xfId="135"/>
    <cellStyle name="Accent6 2" xfId="47"/>
    <cellStyle name="Accent6 2 2" xfId="48"/>
    <cellStyle name="Accent6 2 3" xfId="136"/>
    <cellStyle name="Bad 2" xfId="49"/>
    <cellStyle name="Bad 2 2" xfId="50"/>
    <cellStyle name="Bad 2 3" xfId="137"/>
    <cellStyle name="Calculation 2" xfId="51"/>
    <cellStyle name="Calculation 2 2" xfId="52"/>
    <cellStyle name="Calculation 2 3" xfId="138"/>
    <cellStyle name="Check Cell 2" xfId="53"/>
    <cellStyle name="Check Cell 2 2" xfId="54"/>
    <cellStyle name="Check Cell 2 3" xfId="139"/>
    <cellStyle name="Comma" xfId="55" builtinId="3"/>
    <cellStyle name="Comma 2" xfId="140"/>
    <cellStyle name="Comma 6" xfId="56"/>
    <cellStyle name="Comma 6 2" xfId="57"/>
    <cellStyle name="Comma 7" xfId="58"/>
    <cellStyle name="Comma 7 2" xfId="59"/>
    <cellStyle name="Comma 8" xfId="60"/>
    <cellStyle name="Comma 9" xfId="61"/>
    <cellStyle name="Comma0" xfId="141"/>
    <cellStyle name="Currency" xfId="62" builtinId="4"/>
    <cellStyle name="Currency 2" xfId="109"/>
    <cellStyle name="Currency 2 2" xfId="142"/>
    <cellStyle name="Currency 3" xfId="63"/>
    <cellStyle name="Currency 3 2" xfId="143"/>
    <cellStyle name="Currency 3 3" xfId="110"/>
    <cellStyle name="Currency 4" xfId="144"/>
    <cellStyle name="Currency 4 2" xfId="145"/>
    <cellStyle name="Currency 4 2 2" xfId="146"/>
    <cellStyle name="Currency 5" xfId="147"/>
    <cellStyle name="Currency 7" xfId="64"/>
    <cellStyle name="Currency0" xfId="148"/>
    <cellStyle name="Date" xfId="149"/>
    <cellStyle name="Explanatory Text 2" xfId="65"/>
    <cellStyle name="Explanatory Text 2 2" xfId="66"/>
    <cellStyle name="Explanatory Text 2 3" xfId="150"/>
    <cellStyle name="Fixed" xfId="151"/>
    <cellStyle name="Good 2" xfId="67"/>
    <cellStyle name="Good 2 2" xfId="68"/>
    <cellStyle name="Good 2 3" xfId="152"/>
    <cellStyle name="Heading 1 2" xfId="69"/>
    <cellStyle name="Heading 1 2 2" xfId="70"/>
    <cellStyle name="Heading 1 2 3" xfId="153"/>
    <cellStyle name="Heading 1 3" xfId="154"/>
    <cellStyle name="Heading 1 4" xfId="155"/>
    <cellStyle name="Heading 1 4 2" xfId="156"/>
    <cellStyle name="Heading 2 2" xfId="71"/>
    <cellStyle name="Heading 2 2 2" xfId="72"/>
    <cellStyle name="Heading 2 2 3" xfId="157"/>
    <cellStyle name="Heading 2 3" xfId="158"/>
    <cellStyle name="Heading 2 4" xfId="159"/>
    <cellStyle name="Heading 2 4 2" xfId="160"/>
    <cellStyle name="Heading 3 2" xfId="73"/>
    <cellStyle name="Heading 3 2 2" xfId="74"/>
    <cellStyle name="Heading 3 2 3" xfId="161"/>
    <cellStyle name="Heading 4 2" xfId="75"/>
    <cellStyle name="Heading 4 2 2" xfId="76"/>
    <cellStyle name="Heading 4 2 3" xfId="162"/>
    <cellStyle name="Hyperlink 2" xfId="163"/>
    <cellStyle name="Input 2" xfId="77"/>
    <cellStyle name="Input 2 2" xfId="78"/>
    <cellStyle name="Input 2 3" xfId="164"/>
    <cellStyle name="Linked Cell 2" xfId="79"/>
    <cellStyle name="Linked Cell 2 2" xfId="80"/>
    <cellStyle name="Linked Cell 2 3" xfId="165"/>
    <cellStyle name="Neutral 2" xfId="81"/>
    <cellStyle name="Neutral 2 2" xfId="82"/>
    <cellStyle name="Neutral 2 3" xfId="166"/>
    <cellStyle name="Normal" xfId="0" builtinId="0"/>
    <cellStyle name="Normal 2" xfId="83"/>
    <cellStyle name="Normal 2 2" xfId="84"/>
    <cellStyle name="Normal 2 2 2" xfId="168"/>
    <cellStyle name="Normal 2 3" xfId="85"/>
    <cellStyle name="Normal 2 3 2" xfId="169"/>
    <cellStyle name="Normal 2 4" xfId="167"/>
    <cellStyle name="Normal 2 5" xfId="176"/>
    <cellStyle name="Normal 2 6" xfId="108"/>
    <cellStyle name="Normal 3" xfId="86"/>
    <cellStyle name="Normal 3 2" xfId="87"/>
    <cellStyle name="Normal 3 3" xfId="106"/>
    <cellStyle name="Normal 3 4" xfId="175"/>
    <cellStyle name="Normal 4 2" xfId="107"/>
    <cellStyle name="Normal 6" xfId="88"/>
    <cellStyle name="Normal 6 2" xfId="89"/>
    <cellStyle name="Normal 7" xfId="90"/>
    <cellStyle name="Normal 7 2" xfId="105"/>
    <cellStyle name="Normal 8" xfId="91"/>
    <cellStyle name="Normal 9" xfId="92"/>
    <cellStyle name="Note 2" xfId="93"/>
    <cellStyle name="Note 2 2" xfId="94"/>
    <cellStyle name="Note 2 3" xfId="170"/>
    <cellStyle name="Output 2" xfId="95"/>
    <cellStyle name="Output 2 2" xfId="96"/>
    <cellStyle name="Output 2 3" xfId="171"/>
    <cellStyle name="Percent" xfId="97" builtinId="5"/>
    <cellStyle name="Percent 2" xfId="111"/>
    <cellStyle name="Percent 3" xfId="98"/>
    <cellStyle name="Percent 3 2" xfId="112"/>
    <cellStyle name="Percent 7" xfId="99"/>
    <cellStyle name="Title" xfId="100" builtinId="15" customBuiltin="1"/>
    <cellStyle name="Total 2" xfId="101"/>
    <cellStyle name="Total 2 2" xfId="102"/>
    <cellStyle name="Total 2 3" xfId="172"/>
    <cellStyle name="Total 3" xfId="173"/>
    <cellStyle name="Warning Text 2" xfId="103"/>
    <cellStyle name="Warning Text 2 2" xfId="104"/>
    <cellStyle name="Warning Text 2 3" xfId="1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257"/>
  <sheetViews>
    <sheetView tabSelected="1" view="pageBreakPreview" topLeftCell="A83" zoomScaleNormal="100" zoomScaleSheetLayoutView="100" workbookViewId="0">
      <selection activeCell="E109" sqref="E109:E110"/>
    </sheetView>
  </sheetViews>
  <sheetFormatPr defaultRowHeight="13.5" x14ac:dyDescent="0.2"/>
  <cols>
    <col min="1" max="1" width="9.140625" style="33"/>
    <col min="2" max="2" width="16.7109375" style="46" customWidth="1"/>
    <col min="3" max="3" width="61.140625" style="47" customWidth="1"/>
    <col min="4" max="4" width="10.7109375" style="48" customWidth="1"/>
    <col min="5" max="5" width="10.7109375" style="49" customWidth="1"/>
    <col min="6" max="6" width="12.7109375" style="38" customWidth="1"/>
    <col min="7" max="7" width="12.7109375" style="50" customWidth="1"/>
    <col min="8" max="16384" width="9.140625" style="33"/>
  </cols>
  <sheetData>
    <row r="1" spans="1:7" ht="12.95" customHeight="1" x14ac:dyDescent="0.2">
      <c r="A1" s="58" t="s">
        <v>62</v>
      </c>
      <c r="B1" s="58" t="s">
        <v>63</v>
      </c>
      <c r="C1" s="55" t="s">
        <v>49</v>
      </c>
      <c r="D1" s="53" t="s">
        <v>48</v>
      </c>
      <c r="E1" s="55" t="s">
        <v>50</v>
      </c>
      <c r="F1" s="67" t="s">
        <v>51</v>
      </c>
      <c r="G1" s="67" t="s">
        <v>52</v>
      </c>
    </row>
    <row r="2" spans="1:7" s="34" customFormat="1" ht="12.95" customHeight="1" thickBot="1" x14ac:dyDescent="0.25">
      <c r="A2" s="72"/>
      <c r="B2" s="72"/>
      <c r="C2" s="56" t="s">
        <v>53</v>
      </c>
      <c r="D2" s="51" t="s">
        <v>47</v>
      </c>
      <c r="E2" s="56" t="s">
        <v>54</v>
      </c>
      <c r="F2" s="68"/>
      <c r="G2" s="68"/>
    </row>
    <row r="3" spans="1:7" ht="12.95" customHeight="1" x14ac:dyDescent="0.2">
      <c r="A3" s="69">
        <v>104</v>
      </c>
      <c r="B3" s="69">
        <v>6001</v>
      </c>
      <c r="C3" s="57" t="s">
        <v>77</v>
      </c>
      <c r="D3" s="70">
        <v>415</v>
      </c>
      <c r="E3" s="69" t="s">
        <v>31</v>
      </c>
      <c r="F3" s="71"/>
      <c r="G3" s="71"/>
    </row>
    <row r="4" spans="1:7" ht="12.95" customHeight="1" x14ac:dyDescent="0.2">
      <c r="A4" s="64"/>
      <c r="B4" s="64"/>
      <c r="C4" s="54" t="s">
        <v>57</v>
      </c>
      <c r="D4" s="65"/>
      <c r="E4" s="64"/>
      <c r="F4" s="66"/>
      <c r="G4" s="66"/>
    </row>
    <row r="5" spans="1:7" ht="12.95" customHeight="1" x14ac:dyDescent="0.2">
      <c r="A5" s="64">
        <v>104</v>
      </c>
      <c r="B5" s="64">
        <v>6022</v>
      </c>
      <c r="C5" s="57" t="s">
        <v>78</v>
      </c>
      <c r="D5" s="65">
        <v>668</v>
      </c>
      <c r="E5" s="64" t="s">
        <v>37</v>
      </c>
      <c r="F5" s="66"/>
      <c r="G5" s="66"/>
    </row>
    <row r="6" spans="1:7" ht="12.95" customHeight="1" x14ac:dyDescent="0.2">
      <c r="A6" s="64"/>
      <c r="B6" s="64"/>
      <c r="C6" s="54" t="s">
        <v>60</v>
      </c>
      <c r="D6" s="65"/>
      <c r="E6" s="64"/>
      <c r="F6" s="66"/>
      <c r="G6" s="66"/>
    </row>
    <row r="7" spans="1:7" ht="12.95" customHeight="1" x14ac:dyDescent="0.2">
      <c r="A7" s="64">
        <v>104</v>
      </c>
      <c r="B7" s="64">
        <v>6036</v>
      </c>
      <c r="C7" s="57" t="s">
        <v>79</v>
      </c>
      <c r="D7" s="65">
        <v>66</v>
      </c>
      <c r="E7" s="64" t="s">
        <v>31</v>
      </c>
      <c r="F7" s="66"/>
      <c r="G7" s="66"/>
    </row>
    <row r="8" spans="1:7" ht="12.95" customHeight="1" x14ac:dyDescent="0.2">
      <c r="A8" s="64"/>
      <c r="B8" s="64"/>
      <c r="C8" s="54" t="s">
        <v>57</v>
      </c>
      <c r="D8" s="65"/>
      <c r="E8" s="64"/>
      <c r="F8" s="66"/>
      <c r="G8" s="66"/>
    </row>
    <row r="9" spans="1:7" ht="12.95" customHeight="1" x14ac:dyDescent="0.2">
      <c r="A9" s="64">
        <v>405</v>
      </c>
      <c r="B9" s="64">
        <v>6011</v>
      </c>
      <c r="C9" s="57" t="s">
        <v>80</v>
      </c>
      <c r="D9" s="65">
        <v>120</v>
      </c>
      <c r="E9" s="64" t="s">
        <v>31</v>
      </c>
      <c r="F9" s="66"/>
      <c r="G9" s="66"/>
    </row>
    <row r="10" spans="1:7" ht="12.95" customHeight="1" x14ac:dyDescent="0.2">
      <c r="A10" s="64"/>
      <c r="B10" s="64"/>
      <c r="C10" s="54" t="s">
        <v>57</v>
      </c>
      <c r="D10" s="65"/>
      <c r="E10" s="64"/>
      <c r="F10" s="66"/>
      <c r="G10" s="66"/>
    </row>
    <row r="11" spans="1:7" ht="12.95" customHeight="1" x14ac:dyDescent="0.2">
      <c r="A11" s="64">
        <v>110</v>
      </c>
      <c r="B11" s="64">
        <v>6001</v>
      </c>
      <c r="C11" s="57" t="s">
        <v>32</v>
      </c>
      <c r="D11" s="65">
        <v>6</v>
      </c>
      <c r="E11" s="64" t="s">
        <v>33</v>
      </c>
      <c r="F11" s="66"/>
      <c r="G11" s="66"/>
    </row>
    <row r="12" spans="1:7" ht="12.95" customHeight="1" x14ac:dyDescent="0.2">
      <c r="A12" s="64"/>
      <c r="B12" s="64"/>
      <c r="C12" s="54" t="s">
        <v>56</v>
      </c>
      <c r="D12" s="65"/>
      <c r="E12" s="64"/>
      <c r="F12" s="66"/>
      <c r="G12" s="66"/>
    </row>
    <row r="13" spans="1:7" ht="12.95" customHeight="1" x14ac:dyDescent="0.2">
      <c r="A13" s="63">
        <v>132</v>
      </c>
      <c r="B13" s="63">
        <v>6001</v>
      </c>
      <c r="C13" s="57" t="s">
        <v>81</v>
      </c>
      <c r="D13" s="65">
        <v>667</v>
      </c>
      <c r="E13" s="64" t="s">
        <v>33</v>
      </c>
      <c r="F13" s="66"/>
      <c r="G13" s="66"/>
    </row>
    <row r="14" spans="1:7" ht="12.95" customHeight="1" x14ac:dyDescent="0.2">
      <c r="A14" s="64"/>
      <c r="B14" s="64"/>
      <c r="C14" s="54" t="s">
        <v>56</v>
      </c>
      <c r="D14" s="65"/>
      <c r="E14" s="64"/>
      <c r="F14" s="66"/>
      <c r="G14" s="66"/>
    </row>
    <row r="15" spans="1:7" ht="12.95" customHeight="1" x14ac:dyDescent="0.2">
      <c r="A15" s="64">
        <v>150</v>
      </c>
      <c r="B15" s="64">
        <v>6002</v>
      </c>
      <c r="C15" s="57" t="s">
        <v>65</v>
      </c>
      <c r="D15" s="65">
        <v>25</v>
      </c>
      <c r="E15" s="64" t="s">
        <v>64</v>
      </c>
      <c r="F15" s="66"/>
      <c r="G15" s="66"/>
    </row>
    <row r="16" spans="1:7" ht="12.95" customHeight="1" x14ac:dyDescent="0.2">
      <c r="A16" s="64"/>
      <c r="B16" s="64"/>
      <c r="C16" s="54" t="s">
        <v>70</v>
      </c>
      <c r="D16" s="65"/>
      <c r="E16" s="64"/>
      <c r="F16" s="66"/>
      <c r="G16" s="66"/>
    </row>
    <row r="17" spans="1:7" ht="12.95" customHeight="1" x14ac:dyDescent="0.2">
      <c r="A17" s="64">
        <v>160</v>
      </c>
      <c r="B17" s="64">
        <v>6003</v>
      </c>
      <c r="C17" s="57" t="s">
        <v>82</v>
      </c>
      <c r="D17" s="65">
        <v>803</v>
      </c>
      <c r="E17" s="64" t="s">
        <v>31</v>
      </c>
      <c r="F17" s="66"/>
      <c r="G17" s="66"/>
    </row>
    <row r="18" spans="1:7" ht="12.95" customHeight="1" x14ac:dyDescent="0.2">
      <c r="A18" s="64"/>
      <c r="B18" s="64"/>
      <c r="C18" s="54" t="s">
        <v>57</v>
      </c>
      <c r="D18" s="65"/>
      <c r="E18" s="64"/>
      <c r="F18" s="66"/>
      <c r="G18" s="66"/>
    </row>
    <row r="19" spans="1:7" ht="12.95" customHeight="1" x14ac:dyDescent="0.2">
      <c r="A19" s="64">
        <v>164</v>
      </c>
      <c r="B19" s="64">
        <v>6027</v>
      </c>
      <c r="C19" s="57" t="s">
        <v>83</v>
      </c>
      <c r="D19" s="65">
        <v>803</v>
      </c>
      <c r="E19" s="64" t="s">
        <v>31</v>
      </c>
      <c r="F19" s="66"/>
      <c r="G19" s="66"/>
    </row>
    <row r="20" spans="1:7" ht="12.95" customHeight="1" x14ac:dyDescent="0.2">
      <c r="A20" s="64"/>
      <c r="B20" s="64"/>
      <c r="C20" s="54" t="s">
        <v>57</v>
      </c>
      <c r="D20" s="65"/>
      <c r="E20" s="64"/>
      <c r="F20" s="66"/>
      <c r="G20" s="66"/>
    </row>
    <row r="21" spans="1:7" ht="12.95" customHeight="1" x14ac:dyDescent="0.2">
      <c r="A21" s="64">
        <v>168</v>
      </c>
      <c r="B21" s="64">
        <v>6001</v>
      </c>
      <c r="C21" s="57" t="s">
        <v>84</v>
      </c>
      <c r="D21" s="65">
        <v>0.02</v>
      </c>
      <c r="E21" s="64" t="s">
        <v>34</v>
      </c>
      <c r="F21" s="66"/>
      <c r="G21" s="66"/>
    </row>
    <row r="22" spans="1:7" ht="12.95" customHeight="1" x14ac:dyDescent="0.2">
      <c r="A22" s="64"/>
      <c r="B22" s="64"/>
      <c r="C22" s="54" t="s">
        <v>133</v>
      </c>
      <c r="D22" s="65"/>
      <c r="E22" s="64"/>
      <c r="F22" s="66"/>
      <c r="G22" s="66"/>
    </row>
    <row r="23" spans="1:7" ht="12.95" customHeight="1" x14ac:dyDescent="0.2">
      <c r="A23" s="64">
        <v>247</v>
      </c>
      <c r="B23" s="64">
        <v>6041</v>
      </c>
      <c r="C23" s="57" t="s">
        <v>85</v>
      </c>
      <c r="D23" s="65">
        <v>608</v>
      </c>
      <c r="E23" s="64" t="s">
        <v>33</v>
      </c>
      <c r="F23" s="66"/>
      <c r="G23" s="66"/>
    </row>
    <row r="24" spans="1:7" ht="12.95" customHeight="1" x14ac:dyDescent="0.2">
      <c r="A24" s="64"/>
      <c r="B24" s="64"/>
      <c r="C24" s="54" t="s">
        <v>56</v>
      </c>
      <c r="D24" s="65"/>
      <c r="E24" s="64"/>
      <c r="F24" s="66"/>
      <c r="G24" s="66"/>
    </row>
    <row r="25" spans="1:7" ht="12.95" customHeight="1" x14ac:dyDescent="0.2">
      <c r="A25" s="64">
        <v>260</v>
      </c>
      <c r="B25" s="64">
        <v>6002</v>
      </c>
      <c r="C25" s="57" t="s">
        <v>86</v>
      </c>
      <c r="D25" s="65">
        <v>16.79</v>
      </c>
      <c r="E25" s="64" t="s">
        <v>36</v>
      </c>
      <c r="F25" s="66"/>
      <c r="G25" s="66"/>
    </row>
    <row r="26" spans="1:7" ht="12.95" customHeight="1" x14ac:dyDescent="0.2">
      <c r="A26" s="64"/>
      <c r="B26" s="64"/>
      <c r="C26" s="54" t="s">
        <v>59</v>
      </c>
      <c r="D26" s="65"/>
      <c r="E26" s="64"/>
      <c r="F26" s="66"/>
      <c r="G26" s="66"/>
    </row>
    <row r="27" spans="1:7" ht="12.95" customHeight="1" x14ac:dyDescent="0.2">
      <c r="A27" s="64">
        <v>260</v>
      </c>
      <c r="B27" s="64">
        <v>6027</v>
      </c>
      <c r="C27" s="57" t="s">
        <v>87</v>
      </c>
      <c r="D27" s="65">
        <v>1774.48</v>
      </c>
      <c r="E27" s="64" t="s">
        <v>31</v>
      </c>
      <c r="F27" s="66"/>
      <c r="G27" s="66"/>
    </row>
    <row r="28" spans="1:7" ht="12.95" customHeight="1" x14ac:dyDescent="0.2">
      <c r="A28" s="64"/>
      <c r="B28" s="64"/>
      <c r="C28" s="54" t="s">
        <v>57</v>
      </c>
      <c r="D28" s="65"/>
      <c r="E28" s="64"/>
      <c r="F28" s="66"/>
      <c r="G28" s="66"/>
    </row>
    <row r="29" spans="1:7" ht="12.95" customHeight="1" x14ac:dyDescent="0.2">
      <c r="A29" s="64">
        <v>310</v>
      </c>
      <c r="B29" s="64">
        <v>6005</v>
      </c>
      <c r="C29" s="57" t="s">
        <v>66</v>
      </c>
      <c r="D29" s="65">
        <v>254.39</v>
      </c>
      <c r="E29" s="64" t="s">
        <v>35</v>
      </c>
      <c r="F29" s="66"/>
      <c r="G29" s="66"/>
    </row>
    <row r="30" spans="1:7" ht="12.95" customHeight="1" x14ac:dyDescent="0.2">
      <c r="A30" s="64"/>
      <c r="B30" s="64"/>
      <c r="C30" s="54" t="s">
        <v>58</v>
      </c>
      <c r="D30" s="65"/>
      <c r="E30" s="64"/>
      <c r="F30" s="66"/>
      <c r="G30" s="66"/>
    </row>
    <row r="31" spans="1:7" ht="12.95" customHeight="1" x14ac:dyDescent="0.2">
      <c r="A31" s="64">
        <v>316</v>
      </c>
      <c r="B31" s="64">
        <v>6001</v>
      </c>
      <c r="C31" s="57" t="s">
        <v>88</v>
      </c>
      <c r="D31" s="65">
        <v>356.14</v>
      </c>
      <c r="E31" s="64" t="s">
        <v>35</v>
      </c>
      <c r="F31" s="66"/>
      <c r="G31" s="66"/>
    </row>
    <row r="32" spans="1:7" ht="12.95" customHeight="1" x14ac:dyDescent="0.2">
      <c r="A32" s="64"/>
      <c r="B32" s="64"/>
      <c r="C32" s="54" t="s">
        <v>58</v>
      </c>
      <c r="D32" s="65"/>
      <c r="E32" s="64"/>
      <c r="F32" s="66"/>
      <c r="G32" s="66"/>
    </row>
    <row r="33" spans="1:7" ht="12.95" customHeight="1" x14ac:dyDescent="0.2">
      <c r="A33" s="64">
        <v>316</v>
      </c>
      <c r="B33" s="64">
        <v>6224</v>
      </c>
      <c r="C33" s="57" t="s">
        <v>89</v>
      </c>
      <c r="D33" s="65">
        <v>10.18</v>
      </c>
      <c r="E33" s="64" t="s">
        <v>33</v>
      </c>
      <c r="F33" s="66"/>
      <c r="G33" s="66"/>
    </row>
    <row r="34" spans="1:7" ht="12.95" customHeight="1" x14ac:dyDescent="0.2">
      <c r="A34" s="64"/>
      <c r="B34" s="64"/>
      <c r="C34" s="54" t="s">
        <v>56</v>
      </c>
      <c r="D34" s="65"/>
      <c r="E34" s="64"/>
      <c r="F34" s="66"/>
      <c r="G34" s="66"/>
    </row>
    <row r="35" spans="1:7" ht="12.95" customHeight="1" x14ac:dyDescent="0.2">
      <c r="A35" s="64">
        <v>341</v>
      </c>
      <c r="B35" s="64">
        <v>6008</v>
      </c>
      <c r="C35" s="57" t="s">
        <v>90</v>
      </c>
      <c r="D35" s="65">
        <v>167.89</v>
      </c>
      <c r="E35" s="64" t="s">
        <v>36</v>
      </c>
      <c r="F35" s="66"/>
      <c r="G35" s="66"/>
    </row>
    <row r="36" spans="1:7" ht="12.95" customHeight="1" x14ac:dyDescent="0.2">
      <c r="A36" s="64"/>
      <c r="B36" s="64"/>
      <c r="C36" s="54" t="s">
        <v>59</v>
      </c>
      <c r="D36" s="65"/>
      <c r="E36" s="64"/>
      <c r="F36" s="66"/>
      <c r="G36" s="66"/>
    </row>
    <row r="37" spans="1:7" ht="12.95" customHeight="1" x14ac:dyDescent="0.2">
      <c r="A37" s="64">
        <v>341</v>
      </c>
      <c r="B37" s="64">
        <v>6031</v>
      </c>
      <c r="C37" s="57" t="s">
        <v>91</v>
      </c>
      <c r="D37" s="65">
        <v>111.93</v>
      </c>
      <c r="E37" s="64" t="s">
        <v>36</v>
      </c>
      <c r="F37" s="66"/>
      <c r="G37" s="66"/>
    </row>
    <row r="38" spans="1:7" ht="12.95" customHeight="1" x14ac:dyDescent="0.2">
      <c r="A38" s="64"/>
      <c r="B38" s="64"/>
      <c r="C38" s="54" t="s">
        <v>59</v>
      </c>
      <c r="D38" s="65"/>
      <c r="E38" s="64"/>
      <c r="F38" s="66"/>
      <c r="G38" s="66"/>
    </row>
    <row r="39" spans="1:7" ht="12.95" customHeight="1" x14ac:dyDescent="0.2">
      <c r="A39" s="64">
        <v>354</v>
      </c>
      <c r="B39" s="64">
        <v>6045</v>
      </c>
      <c r="C39" s="57" t="s">
        <v>92</v>
      </c>
      <c r="D39" s="65">
        <v>3363.09</v>
      </c>
      <c r="E39" s="64" t="s">
        <v>31</v>
      </c>
      <c r="F39" s="66"/>
      <c r="G39" s="66"/>
    </row>
    <row r="40" spans="1:7" ht="12.95" customHeight="1" x14ac:dyDescent="0.2">
      <c r="A40" s="64"/>
      <c r="B40" s="64"/>
      <c r="C40" s="54" t="s">
        <v>57</v>
      </c>
      <c r="D40" s="65"/>
      <c r="E40" s="64"/>
      <c r="F40" s="66"/>
      <c r="G40" s="66"/>
    </row>
    <row r="41" spans="1:7" ht="12.95" customHeight="1" x14ac:dyDescent="0.2">
      <c r="A41" s="64">
        <v>416</v>
      </c>
      <c r="B41" s="64">
        <v>6031</v>
      </c>
      <c r="C41" s="57" t="s">
        <v>93</v>
      </c>
      <c r="D41" s="65">
        <v>12</v>
      </c>
      <c r="E41" s="64" t="s">
        <v>37</v>
      </c>
      <c r="F41" s="66"/>
      <c r="G41" s="66"/>
    </row>
    <row r="42" spans="1:7" ht="12.95" customHeight="1" x14ac:dyDescent="0.2">
      <c r="A42" s="64"/>
      <c r="B42" s="64"/>
      <c r="C42" s="54" t="s">
        <v>60</v>
      </c>
      <c r="D42" s="65"/>
      <c r="E42" s="64"/>
      <c r="F42" s="66"/>
      <c r="G42" s="66"/>
    </row>
    <row r="43" spans="1:7" ht="12.95" customHeight="1" x14ac:dyDescent="0.2">
      <c r="A43" s="64">
        <v>462</v>
      </c>
      <c r="B43" s="64">
        <v>6003</v>
      </c>
      <c r="C43" s="57" t="s">
        <v>94</v>
      </c>
      <c r="D43" s="65">
        <v>45</v>
      </c>
      <c r="E43" s="64" t="s">
        <v>37</v>
      </c>
      <c r="F43" s="66"/>
      <c r="G43" s="66"/>
    </row>
    <row r="44" spans="1:7" ht="12.95" customHeight="1" x14ac:dyDescent="0.2">
      <c r="A44" s="64"/>
      <c r="B44" s="64"/>
      <c r="C44" s="54" t="s">
        <v>60</v>
      </c>
      <c r="D44" s="65"/>
      <c r="E44" s="64"/>
      <c r="F44" s="66"/>
      <c r="G44" s="66"/>
    </row>
    <row r="45" spans="1:7" ht="12.95" customHeight="1" x14ac:dyDescent="0.2">
      <c r="A45" s="64">
        <v>467</v>
      </c>
      <c r="B45" s="64">
        <v>6133</v>
      </c>
      <c r="C45" s="57" t="s">
        <v>95</v>
      </c>
      <c r="D45" s="65">
        <v>3</v>
      </c>
      <c r="E45" s="64" t="s">
        <v>30</v>
      </c>
      <c r="F45" s="66"/>
      <c r="G45" s="66"/>
    </row>
    <row r="46" spans="1:7" ht="12.95" customHeight="1" x14ac:dyDescent="0.2">
      <c r="A46" s="64"/>
      <c r="B46" s="64"/>
      <c r="C46" s="54" t="s">
        <v>61</v>
      </c>
      <c r="D46" s="65"/>
      <c r="E46" s="64"/>
      <c r="F46" s="66"/>
      <c r="G46" s="66"/>
    </row>
    <row r="47" spans="1:7" ht="12.95" customHeight="1" x14ac:dyDescent="0.2">
      <c r="A47" s="64">
        <v>496</v>
      </c>
      <c r="B47" s="64">
        <v>6004</v>
      </c>
      <c r="C47" s="57" t="s">
        <v>96</v>
      </c>
      <c r="D47" s="65">
        <v>3</v>
      </c>
      <c r="E47" s="64" t="s">
        <v>30</v>
      </c>
      <c r="F47" s="66"/>
      <c r="G47" s="66"/>
    </row>
    <row r="48" spans="1:7" ht="12.95" customHeight="1" x14ac:dyDescent="0.2">
      <c r="A48" s="64"/>
      <c r="B48" s="64"/>
      <c r="C48" s="54" t="s">
        <v>61</v>
      </c>
      <c r="D48" s="65"/>
      <c r="E48" s="64"/>
      <c r="F48" s="66"/>
      <c r="G48" s="66"/>
    </row>
    <row r="49" spans="1:7" ht="12.95" customHeight="1" x14ac:dyDescent="0.2">
      <c r="A49" s="64">
        <v>506</v>
      </c>
      <c r="B49" s="64">
        <v>6002</v>
      </c>
      <c r="C49" s="57" t="s">
        <v>97</v>
      </c>
      <c r="D49" s="65">
        <v>70</v>
      </c>
      <c r="E49" s="64" t="s">
        <v>37</v>
      </c>
      <c r="F49" s="66"/>
      <c r="G49" s="66"/>
    </row>
    <row r="50" spans="1:7" ht="12.95" customHeight="1" x14ac:dyDescent="0.2">
      <c r="A50" s="64"/>
      <c r="B50" s="64"/>
      <c r="C50" s="54" t="s">
        <v>60</v>
      </c>
      <c r="D50" s="65"/>
      <c r="E50" s="64"/>
      <c r="F50" s="66"/>
      <c r="G50" s="66"/>
    </row>
    <row r="51" spans="1:7" ht="12.95" customHeight="1" x14ac:dyDescent="0.2">
      <c r="A51" s="64">
        <v>506</v>
      </c>
      <c r="B51" s="64">
        <v>6038</v>
      </c>
      <c r="C51" s="57" t="s">
        <v>98</v>
      </c>
      <c r="D51" s="65">
        <v>50</v>
      </c>
      <c r="E51" s="64" t="s">
        <v>37</v>
      </c>
      <c r="F51" s="66"/>
      <c r="G51" s="66"/>
    </row>
    <row r="52" spans="1:7" ht="12.95" customHeight="1" x14ac:dyDescent="0.2">
      <c r="A52" s="64"/>
      <c r="B52" s="64"/>
      <c r="C52" s="54" t="s">
        <v>60</v>
      </c>
      <c r="D52" s="65"/>
      <c r="E52" s="64"/>
      <c r="F52" s="66"/>
      <c r="G52" s="66"/>
    </row>
    <row r="53" spans="1:7" ht="12.95" customHeight="1" x14ac:dyDescent="0.2">
      <c r="A53" s="64">
        <v>506</v>
      </c>
      <c r="B53" s="64">
        <v>6039</v>
      </c>
      <c r="C53" s="57" t="s">
        <v>99</v>
      </c>
      <c r="D53" s="65">
        <v>50</v>
      </c>
      <c r="E53" s="64" t="s">
        <v>37</v>
      </c>
      <c r="F53" s="66"/>
      <c r="G53" s="66"/>
    </row>
    <row r="54" spans="1:7" ht="12.95" customHeight="1" x14ac:dyDescent="0.2">
      <c r="A54" s="64"/>
      <c r="B54" s="64"/>
      <c r="C54" s="54" t="s">
        <v>60</v>
      </c>
      <c r="D54" s="65"/>
      <c r="E54" s="64"/>
      <c r="F54" s="66"/>
      <c r="G54" s="66"/>
    </row>
    <row r="55" spans="1:7" ht="12.95" customHeight="1" x14ac:dyDescent="0.2">
      <c r="A55" s="64">
        <v>506</v>
      </c>
      <c r="B55" s="64">
        <v>6041</v>
      </c>
      <c r="C55" s="57" t="s">
        <v>100</v>
      </c>
      <c r="D55" s="65">
        <v>500</v>
      </c>
      <c r="E55" s="64" t="s">
        <v>37</v>
      </c>
      <c r="F55" s="66"/>
      <c r="G55" s="66"/>
    </row>
    <row r="56" spans="1:7" ht="12.95" customHeight="1" x14ac:dyDescent="0.2">
      <c r="A56" s="64"/>
      <c r="B56" s="64"/>
      <c r="C56" s="54" t="s">
        <v>60</v>
      </c>
      <c r="D56" s="65"/>
      <c r="E56" s="64"/>
      <c r="F56" s="66"/>
      <c r="G56" s="66"/>
    </row>
    <row r="57" spans="1:7" ht="12.95" customHeight="1" x14ac:dyDescent="0.2">
      <c r="A57" s="64">
        <v>506</v>
      </c>
      <c r="B57" s="64">
        <v>6043</v>
      </c>
      <c r="C57" s="57" t="s">
        <v>101</v>
      </c>
      <c r="D57" s="65">
        <v>500</v>
      </c>
      <c r="E57" s="64" t="s">
        <v>37</v>
      </c>
      <c r="F57" s="66"/>
      <c r="G57" s="66"/>
    </row>
    <row r="58" spans="1:7" ht="12.95" customHeight="1" x14ac:dyDescent="0.2">
      <c r="A58" s="64"/>
      <c r="B58" s="64"/>
      <c r="C58" s="54" t="s">
        <v>60</v>
      </c>
      <c r="D58" s="65"/>
      <c r="E58" s="64"/>
      <c r="F58" s="66"/>
      <c r="G58" s="66"/>
    </row>
    <row r="59" spans="1:7" ht="12.95" customHeight="1" x14ac:dyDescent="0.2">
      <c r="A59" s="64">
        <v>529</v>
      </c>
      <c r="B59" s="64">
        <v>6008</v>
      </c>
      <c r="C59" s="57" t="s">
        <v>102</v>
      </c>
      <c r="D59" s="65">
        <v>511</v>
      </c>
      <c r="E59" s="64" t="s">
        <v>37</v>
      </c>
      <c r="F59" s="66"/>
      <c r="G59" s="66"/>
    </row>
    <row r="60" spans="1:7" ht="12.95" customHeight="1" x14ac:dyDescent="0.2">
      <c r="A60" s="64"/>
      <c r="B60" s="64"/>
      <c r="C60" s="54" t="s">
        <v>60</v>
      </c>
      <c r="D60" s="65"/>
      <c r="E60" s="64"/>
      <c r="F60" s="66"/>
      <c r="G60" s="66"/>
    </row>
    <row r="61" spans="1:7" ht="12.95" customHeight="1" x14ac:dyDescent="0.2">
      <c r="A61" s="64">
        <v>530</v>
      </c>
      <c r="B61" s="64">
        <v>6004</v>
      </c>
      <c r="C61" s="57" t="s">
        <v>103</v>
      </c>
      <c r="D61" s="65">
        <v>289</v>
      </c>
      <c r="E61" s="64" t="s">
        <v>31</v>
      </c>
      <c r="F61" s="66"/>
      <c r="G61" s="66"/>
    </row>
    <row r="62" spans="1:7" ht="12.95" customHeight="1" x14ac:dyDescent="0.2">
      <c r="A62" s="64"/>
      <c r="B62" s="64"/>
      <c r="C62" s="54" t="s">
        <v>57</v>
      </c>
      <c r="D62" s="65"/>
      <c r="E62" s="64"/>
      <c r="F62" s="66"/>
      <c r="G62" s="66"/>
    </row>
    <row r="63" spans="1:7" ht="12.95" customHeight="1" x14ac:dyDescent="0.2">
      <c r="A63" s="64">
        <v>531</v>
      </c>
      <c r="B63" s="64">
        <v>6002</v>
      </c>
      <c r="C63" s="57" t="s">
        <v>104</v>
      </c>
      <c r="D63" s="65">
        <v>296</v>
      </c>
      <c r="E63" s="64" t="s">
        <v>31</v>
      </c>
      <c r="F63" s="66"/>
      <c r="G63" s="66"/>
    </row>
    <row r="64" spans="1:7" ht="12.95" customHeight="1" x14ac:dyDescent="0.2">
      <c r="A64" s="64"/>
      <c r="B64" s="64"/>
      <c r="C64" s="54" t="s">
        <v>57</v>
      </c>
      <c r="D64" s="65"/>
      <c r="E64" s="64"/>
      <c r="F64" s="66"/>
      <c r="G64" s="66"/>
    </row>
    <row r="65" spans="1:7" ht="12.95" customHeight="1" x14ac:dyDescent="0.2">
      <c r="A65" s="64">
        <v>531</v>
      </c>
      <c r="B65" s="64">
        <v>6004</v>
      </c>
      <c r="C65" s="57" t="s">
        <v>38</v>
      </c>
      <c r="D65" s="65">
        <v>4</v>
      </c>
      <c r="E65" s="64" t="s">
        <v>30</v>
      </c>
      <c r="F65" s="66"/>
      <c r="G65" s="66"/>
    </row>
    <row r="66" spans="1:7" ht="12.95" customHeight="1" x14ac:dyDescent="0.2">
      <c r="A66" s="64"/>
      <c r="B66" s="64"/>
      <c r="C66" s="54" t="s">
        <v>61</v>
      </c>
      <c r="D66" s="65"/>
      <c r="E66" s="64"/>
      <c r="F66" s="66"/>
      <c r="G66" s="66"/>
    </row>
    <row r="67" spans="1:7" ht="12.95" customHeight="1" x14ac:dyDescent="0.2">
      <c r="A67" s="63">
        <v>531</v>
      </c>
      <c r="B67" s="64">
        <v>6013</v>
      </c>
      <c r="C67" s="57" t="s">
        <v>67</v>
      </c>
      <c r="D67" s="65">
        <v>2</v>
      </c>
      <c r="E67" s="64" t="s">
        <v>30</v>
      </c>
      <c r="F67" s="66"/>
      <c r="G67" s="66"/>
    </row>
    <row r="68" spans="1:7" ht="12.95" customHeight="1" x14ac:dyDescent="0.2">
      <c r="A68" s="64"/>
      <c r="B68" s="64"/>
      <c r="C68" s="54" t="s">
        <v>61</v>
      </c>
      <c r="D68" s="65"/>
      <c r="E68" s="64"/>
      <c r="F68" s="66"/>
      <c r="G68" s="66"/>
    </row>
    <row r="69" spans="1:7" ht="12.95" customHeight="1" x14ac:dyDescent="0.2">
      <c r="A69" s="63" t="s">
        <v>71</v>
      </c>
      <c r="B69" s="64">
        <v>6023</v>
      </c>
      <c r="C69" s="57" t="s">
        <v>105</v>
      </c>
      <c r="D69" s="65">
        <v>14</v>
      </c>
      <c r="E69" s="64" t="s">
        <v>37</v>
      </c>
      <c r="F69" s="66"/>
      <c r="G69" s="66"/>
    </row>
    <row r="70" spans="1:7" ht="12.95" customHeight="1" x14ac:dyDescent="0.2">
      <c r="A70" s="64"/>
      <c r="B70" s="64"/>
      <c r="C70" s="54" t="s">
        <v>60</v>
      </c>
      <c r="D70" s="65"/>
      <c r="E70" s="64"/>
      <c r="F70" s="66"/>
      <c r="G70" s="66"/>
    </row>
    <row r="71" spans="1:7" ht="12.95" customHeight="1" x14ac:dyDescent="0.2">
      <c r="A71" s="63" t="s">
        <v>71</v>
      </c>
      <c r="B71" s="64">
        <v>6029</v>
      </c>
      <c r="C71" s="57" t="s">
        <v>106</v>
      </c>
      <c r="D71" s="65">
        <v>10</v>
      </c>
      <c r="E71" s="64" t="s">
        <v>37</v>
      </c>
      <c r="F71" s="66"/>
      <c r="G71" s="66"/>
    </row>
    <row r="72" spans="1:7" ht="12.95" customHeight="1" x14ac:dyDescent="0.2">
      <c r="A72" s="64"/>
      <c r="B72" s="64"/>
      <c r="C72" s="54" t="s">
        <v>60</v>
      </c>
      <c r="D72" s="65"/>
      <c r="E72" s="64"/>
      <c r="F72" s="66"/>
      <c r="G72" s="66"/>
    </row>
    <row r="73" spans="1:7" ht="12.95" customHeight="1" x14ac:dyDescent="0.2">
      <c r="A73" s="63" t="s">
        <v>71</v>
      </c>
      <c r="B73" s="64">
        <v>6030</v>
      </c>
      <c r="C73" s="57" t="s">
        <v>107</v>
      </c>
      <c r="D73" s="65">
        <v>108</v>
      </c>
      <c r="E73" s="64" t="s">
        <v>37</v>
      </c>
      <c r="F73" s="66"/>
      <c r="G73" s="66"/>
    </row>
    <row r="74" spans="1:7" ht="12.95" customHeight="1" x14ac:dyDescent="0.2">
      <c r="A74" s="64"/>
      <c r="B74" s="64"/>
      <c r="C74" s="54" t="s">
        <v>60</v>
      </c>
      <c r="D74" s="65"/>
      <c r="E74" s="64"/>
      <c r="F74" s="66"/>
      <c r="G74" s="66"/>
    </row>
    <row r="75" spans="1:7" ht="12.95" customHeight="1" x14ac:dyDescent="0.2">
      <c r="A75" s="63" t="s">
        <v>72</v>
      </c>
      <c r="B75" s="64">
        <v>6007</v>
      </c>
      <c r="C75" s="57" t="s">
        <v>108</v>
      </c>
      <c r="D75" s="65">
        <v>140</v>
      </c>
      <c r="E75" s="64" t="s">
        <v>37</v>
      </c>
      <c r="F75" s="66"/>
      <c r="G75" s="66"/>
    </row>
    <row r="76" spans="1:7" ht="12.95" customHeight="1" x14ac:dyDescent="0.2">
      <c r="A76" s="64"/>
      <c r="B76" s="64"/>
      <c r="C76" s="54" t="s">
        <v>60</v>
      </c>
      <c r="D76" s="65"/>
      <c r="E76" s="64"/>
      <c r="F76" s="66"/>
      <c r="G76" s="66"/>
    </row>
    <row r="77" spans="1:7" ht="12.95" customHeight="1" x14ac:dyDescent="0.2">
      <c r="A77" s="63" t="s">
        <v>73</v>
      </c>
      <c r="B77" s="64">
        <v>6010</v>
      </c>
      <c r="C77" s="57" t="s">
        <v>109</v>
      </c>
      <c r="D77" s="65">
        <v>1</v>
      </c>
      <c r="E77" s="64" t="s">
        <v>30</v>
      </c>
      <c r="F77" s="66"/>
      <c r="G77" s="66"/>
    </row>
    <row r="78" spans="1:7" ht="12.95" customHeight="1" x14ac:dyDescent="0.2">
      <c r="A78" s="64"/>
      <c r="B78" s="64"/>
      <c r="C78" s="54" t="s">
        <v>61</v>
      </c>
      <c r="D78" s="65"/>
      <c r="E78" s="64"/>
      <c r="F78" s="66"/>
      <c r="G78" s="66"/>
    </row>
    <row r="79" spans="1:7" ht="12.95" customHeight="1" x14ac:dyDescent="0.2">
      <c r="A79" s="64">
        <v>644</v>
      </c>
      <c r="B79" s="64">
        <v>6068</v>
      </c>
      <c r="C79" s="57" t="s">
        <v>110</v>
      </c>
      <c r="D79" s="65">
        <v>1</v>
      </c>
      <c r="E79" s="64" t="s">
        <v>30</v>
      </c>
      <c r="F79" s="66"/>
      <c r="G79" s="66"/>
    </row>
    <row r="80" spans="1:7" ht="12.95" customHeight="1" x14ac:dyDescent="0.2">
      <c r="A80" s="64"/>
      <c r="B80" s="64"/>
      <c r="C80" s="54" t="s">
        <v>61</v>
      </c>
      <c r="D80" s="65"/>
      <c r="E80" s="64"/>
      <c r="F80" s="66"/>
      <c r="G80" s="66"/>
    </row>
    <row r="81" spans="1:7" ht="12.95" customHeight="1" x14ac:dyDescent="0.2">
      <c r="A81" s="64">
        <v>644</v>
      </c>
      <c r="B81" s="64">
        <v>6070</v>
      </c>
      <c r="C81" s="57" t="s">
        <v>111</v>
      </c>
      <c r="D81" s="65">
        <v>3</v>
      </c>
      <c r="E81" s="64" t="s">
        <v>30</v>
      </c>
      <c r="F81" s="66"/>
      <c r="G81" s="66"/>
    </row>
    <row r="82" spans="1:7" ht="12.95" customHeight="1" x14ac:dyDescent="0.2">
      <c r="A82" s="64"/>
      <c r="B82" s="64"/>
      <c r="C82" s="54" t="s">
        <v>61</v>
      </c>
      <c r="D82" s="65"/>
      <c r="E82" s="64"/>
      <c r="F82" s="66"/>
      <c r="G82" s="66"/>
    </row>
    <row r="83" spans="1:7" ht="12.95" customHeight="1" x14ac:dyDescent="0.2">
      <c r="A83" s="64">
        <v>662</v>
      </c>
      <c r="B83" s="64">
        <v>6095</v>
      </c>
      <c r="C83" s="57" t="s">
        <v>112</v>
      </c>
      <c r="D83" s="65">
        <v>136</v>
      </c>
      <c r="E83" s="64" t="s">
        <v>37</v>
      </c>
      <c r="F83" s="66"/>
      <c r="G83" s="66"/>
    </row>
    <row r="84" spans="1:7" ht="12.95" customHeight="1" x14ac:dyDescent="0.2">
      <c r="A84" s="64"/>
      <c r="B84" s="64"/>
      <c r="C84" s="54" t="s">
        <v>60</v>
      </c>
      <c r="D84" s="65"/>
      <c r="E84" s="64"/>
      <c r="F84" s="66"/>
      <c r="G84" s="66"/>
    </row>
    <row r="85" spans="1:7" ht="12.95" customHeight="1" x14ac:dyDescent="0.2">
      <c r="A85" s="64">
        <v>666</v>
      </c>
      <c r="B85" s="64">
        <v>6030</v>
      </c>
      <c r="C85" s="57" t="s">
        <v>113</v>
      </c>
      <c r="D85" s="65">
        <v>120</v>
      </c>
      <c r="E85" s="64" t="s">
        <v>37</v>
      </c>
      <c r="F85" s="66"/>
      <c r="G85" s="66"/>
    </row>
    <row r="86" spans="1:7" ht="12.95" customHeight="1" x14ac:dyDescent="0.2">
      <c r="A86" s="64"/>
      <c r="B86" s="64"/>
      <c r="C86" s="54" t="s">
        <v>60</v>
      </c>
      <c r="D86" s="65"/>
      <c r="E86" s="64"/>
      <c r="F86" s="66"/>
      <c r="G86" s="66"/>
    </row>
    <row r="87" spans="1:7" ht="12.95" customHeight="1" x14ac:dyDescent="0.2">
      <c r="A87" s="64">
        <v>666</v>
      </c>
      <c r="B87" s="64">
        <v>6036</v>
      </c>
      <c r="C87" s="57" t="s">
        <v>114</v>
      </c>
      <c r="D87" s="65">
        <v>390</v>
      </c>
      <c r="E87" s="64" t="s">
        <v>37</v>
      </c>
      <c r="F87" s="66"/>
      <c r="G87" s="66"/>
    </row>
    <row r="88" spans="1:7" ht="12.95" customHeight="1" x14ac:dyDescent="0.2">
      <c r="A88" s="64"/>
      <c r="B88" s="64"/>
      <c r="C88" s="54" t="s">
        <v>60</v>
      </c>
      <c r="D88" s="65"/>
      <c r="E88" s="64"/>
      <c r="F88" s="66"/>
      <c r="G88" s="66"/>
    </row>
    <row r="89" spans="1:7" ht="12.95" customHeight="1" x14ac:dyDescent="0.2">
      <c r="A89" s="64">
        <v>666</v>
      </c>
      <c r="B89" s="64">
        <v>6048</v>
      </c>
      <c r="C89" s="57" t="s">
        <v>115</v>
      </c>
      <c r="D89" s="65">
        <v>1047</v>
      </c>
      <c r="E89" s="64" t="s">
        <v>37</v>
      </c>
      <c r="F89" s="66"/>
      <c r="G89" s="66"/>
    </row>
    <row r="90" spans="1:7" ht="12.95" customHeight="1" x14ac:dyDescent="0.2">
      <c r="A90" s="64"/>
      <c r="B90" s="64"/>
      <c r="C90" s="54" t="s">
        <v>60</v>
      </c>
      <c r="D90" s="65"/>
      <c r="E90" s="64"/>
      <c r="F90" s="66"/>
      <c r="G90" s="66"/>
    </row>
    <row r="91" spans="1:7" ht="12.95" customHeight="1" x14ac:dyDescent="0.2">
      <c r="A91" s="64">
        <v>666</v>
      </c>
      <c r="B91" s="64">
        <v>6300</v>
      </c>
      <c r="C91" s="57" t="s">
        <v>116</v>
      </c>
      <c r="D91" s="65">
        <v>165</v>
      </c>
      <c r="E91" s="64" t="s">
        <v>37</v>
      </c>
      <c r="F91" s="66"/>
      <c r="G91" s="66"/>
    </row>
    <row r="92" spans="1:7" ht="12.95" customHeight="1" x14ac:dyDescent="0.2">
      <c r="A92" s="64"/>
      <c r="B92" s="64"/>
      <c r="C92" s="54" t="s">
        <v>60</v>
      </c>
      <c r="D92" s="65"/>
      <c r="E92" s="64"/>
      <c r="F92" s="66"/>
      <c r="G92" s="66"/>
    </row>
    <row r="93" spans="1:7" ht="12.95" customHeight="1" x14ac:dyDescent="0.2">
      <c r="A93" s="64">
        <v>666</v>
      </c>
      <c r="B93" s="64">
        <v>6315</v>
      </c>
      <c r="C93" s="57" t="s">
        <v>117</v>
      </c>
      <c r="D93" s="65">
        <v>900</v>
      </c>
      <c r="E93" s="64" t="s">
        <v>37</v>
      </c>
      <c r="F93" s="66"/>
      <c r="G93" s="66"/>
    </row>
    <row r="94" spans="1:7" ht="12.95" customHeight="1" x14ac:dyDescent="0.2">
      <c r="A94" s="64"/>
      <c r="B94" s="64"/>
      <c r="C94" s="54" t="s">
        <v>60</v>
      </c>
      <c r="D94" s="65"/>
      <c r="E94" s="64"/>
      <c r="F94" s="66"/>
      <c r="G94" s="66"/>
    </row>
    <row r="95" spans="1:7" ht="12.95" customHeight="1" x14ac:dyDescent="0.2">
      <c r="A95" s="64">
        <v>668</v>
      </c>
      <c r="B95" s="64">
        <v>6019</v>
      </c>
      <c r="C95" s="57" t="s">
        <v>118</v>
      </c>
      <c r="D95" s="65">
        <v>3</v>
      </c>
      <c r="E95" s="64" t="s">
        <v>30</v>
      </c>
      <c r="F95" s="66"/>
      <c r="G95" s="66"/>
    </row>
    <row r="96" spans="1:7" ht="12.95" customHeight="1" x14ac:dyDescent="0.2">
      <c r="A96" s="64"/>
      <c r="B96" s="64"/>
      <c r="C96" s="54" t="s">
        <v>61</v>
      </c>
      <c r="D96" s="65"/>
      <c r="E96" s="64"/>
      <c r="F96" s="66"/>
      <c r="G96" s="66"/>
    </row>
    <row r="97" spans="1:7" ht="12.95" customHeight="1" x14ac:dyDescent="0.2">
      <c r="A97" s="64">
        <v>668</v>
      </c>
      <c r="B97" s="64">
        <v>6020</v>
      </c>
      <c r="C97" s="57" t="s">
        <v>119</v>
      </c>
      <c r="D97" s="65">
        <v>2</v>
      </c>
      <c r="E97" s="64" t="s">
        <v>30</v>
      </c>
      <c r="F97" s="66"/>
      <c r="G97" s="66"/>
    </row>
    <row r="98" spans="1:7" ht="12.95" customHeight="1" x14ac:dyDescent="0.2">
      <c r="A98" s="64"/>
      <c r="B98" s="64"/>
      <c r="C98" s="54" t="s">
        <v>61</v>
      </c>
      <c r="D98" s="65"/>
      <c r="E98" s="64"/>
      <c r="F98" s="66"/>
      <c r="G98" s="66"/>
    </row>
    <row r="99" spans="1:7" ht="12.95" customHeight="1" x14ac:dyDescent="0.2">
      <c r="A99" s="64">
        <v>668</v>
      </c>
      <c r="B99" s="64">
        <v>6027</v>
      </c>
      <c r="C99" s="57" t="s">
        <v>120</v>
      </c>
      <c r="D99" s="65">
        <v>3</v>
      </c>
      <c r="E99" s="64" t="s">
        <v>30</v>
      </c>
      <c r="F99" s="66"/>
      <c r="G99" s="66"/>
    </row>
    <row r="100" spans="1:7" ht="12.95" customHeight="1" x14ac:dyDescent="0.2">
      <c r="A100" s="64"/>
      <c r="B100" s="64"/>
      <c r="C100" s="54" t="s">
        <v>61</v>
      </c>
      <c r="D100" s="65"/>
      <c r="E100" s="64"/>
      <c r="F100" s="66"/>
      <c r="G100" s="66"/>
    </row>
    <row r="101" spans="1:7" ht="12.95" customHeight="1" x14ac:dyDescent="0.2">
      <c r="A101" s="63">
        <v>672</v>
      </c>
      <c r="B101" s="63">
        <v>6007</v>
      </c>
      <c r="C101" s="57" t="s">
        <v>121</v>
      </c>
      <c r="D101" s="65">
        <v>35</v>
      </c>
      <c r="E101" s="64" t="s">
        <v>30</v>
      </c>
      <c r="F101" s="66"/>
      <c r="G101" s="66"/>
    </row>
    <row r="102" spans="1:7" ht="12.95" customHeight="1" x14ac:dyDescent="0.2">
      <c r="A102" s="64"/>
      <c r="B102" s="64"/>
      <c r="C102" s="54" t="s">
        <v>61</v>
      </c>
      <c r="D102" s="65"/>
      <c r="E102" s="64"/>
      <c r="F102" s="66"/>
      <c r="G102" s="66"/>
    </row>
    <row r="103" spans="1:7" ht="12.95" customHeight="1" x14ac:dyDescent="0.2">
      <c r="A103" s="64">
        <v>672</v>
      </c>
      <c r="B103" s="64">
        <v>6009</v>
      </c>
      <c r="C103" s="57" t="s">
        <v>122</v>
      </c>
      <c r="D103" s="65">
        <v>22</v>
      </c>
      <c r="E103" s="64" t="s">
        <v>30</v>
      </c>
      <c r="F103" s="66"/>
      <c r="G103" s="66"/>
    </row>
    <row r="104" spans="1:7" ht="12.95" customHeight="1" x14ac:dyDescent="0.2">
      <c r="A104" s="64"/>
      <c r="B104" s="64"/>
      <c r="C104" s="54" t="s">
        <v>61</v>
      </c>
      <c r="D104" s="65"/>
      <c r="E104" s="64"/>
      <c r="F104" s="66"/>
      <c r="G104" s="66"/>
    </row>
    <row r="105" spans="1:7" ht="12.95" customHeight="1" x14ac:dyDescent="0.2">
      <c r="A105" s="64">
        <v>677</v>
      </c>
      <c r="B105" s="64">
        <v>6001</v>
      </c>
      <c r="C105" s="57" t="s">
        <v>123</v>
      </c>
      <c r="D105" s="65">
        <v>11</v>
      </c>
      <c r="E105" s="64" t="s">
        <v>37</v>
      </c>
      <c r="F105" s="66"/>
      <c r="G105" s="66"/>
    </row>
    <row r="106" spans="1:7" ht="12.95" customHeight="1" x14ac:dyDescent="0.2">
      <c r="A106" s="64"/>
      <c r="B106" s="64"/>
      <c r="C106" s="54" t="s">
        <v>60</v>
      </c>
      <c r="D106" s="65"/>
      <c r="E106" s="64"/>
      <c r="F106" s="66"/>
      <c r="G106" s="66"/>
    </row>
    <row r="107" spans="1:7" ht="12.95" customHeight="1" x14ac:dyDescent="0.2">
      <c r="A107" s="64">
        <v>677</v>
      </c>
      <c r="B107" s="64">
        <v>6003</v>
      </c>
      <c r="C107" s="57" t="s">
        <v>124</v>
      </c>
      <c r="D107" s="65">
        <v>141</v>
      </c>
      <c r="E107" s="64" t="s">
        <v>37</v>
      </c>
      <c r="F107" s="66"/>
      <c r="G107" s="66"/>
    </row>
    <row r="108" spans="1:7" ht="12.95" customHeight="1" x14ac:dyDescent="0.2">
      <c r="A108" s="64"/>
      <c r="B108" s="64"/>
      <c r="C108" s="54" t="s">
        <v>60</v>
      </c>
      <c r="D108" s="65"/>
      <c r="E108" s="64"/>
      <c r="F108" s="66"/>
      <c r="G108" s="66"/>
    </row>
    <row r="109" spans="1:7" ht="12.95" customHeight="1" x14ac:dyDescent="0.2">
      <c r="A109" s="64">
        <v>677</v>
      </c>
      <c r="B109" s="64">
        <v>6007</v>
      </c>
      <c r="C109" s="57" t="s">
        <v>125</v>
      </c>
      <c r="D109" s="65">
        <v>364</v>
      </c>
      <c r="E109" s="64" t="s">
        <v>37</v>
      </c>
      <c r="F109" s="66"/>
      <c r="G109" s="66"/>
    </row>
    <row r="110" spans="1:7" ht="12.95" customHeight="1" x14ac:dyDescent="0.2">
      <c r="A110" s="64"/>
      <c r="B110" s="64"/>
      <c r="C110" s="54" t="s">
        <v>60</v>
      </c>
      <c r="D110" s="65"/>
      <c r="E110" s="64"/>
      <c r="F110" s="66"/>
      <c r="G110" s="66"/>
    </row>
    <row r="111" spans="1:7" ht="12.95" customHeight="1" x14ac:dyDescent="0.2">
      <c r="A111" s="64">
        <v>677</v>
      </c>
      <c r="B111" s="64">
        <v>6008</v>
      </c>
      <c r="C111" s="57" t="s">
        <v>126</v>
      </c>
      <c r="D111" s="65">
        <v>1</v>
      </c>
      <c r="E111" s="64" t="s">
        <v>30</v>
      </c>
      <c r="F111" s="66"/>
      <c r="G111" s="66"/>
    </row>
    <row r="112" spans="1:7" ht="12.95" customHeight="1" x14ac:dyDescent="0.2">
      <c r="A112" s="64"/>
      <c r="B112" s="64"/>
      <c r="C112" s="54" t="s">
        <v>61</v>
      </c>
      <c r="D112" s="65"/>
      <c r="E112" s="64"/>
      <c r="F112" s="66"/>
      <c r="G112" s="66"/>
    </row>
    <row r="113" spans="1:7" ht="12.95" customHeight="1" x14ac:dyDescent="0.2">
      <c r="A113" s="58">
        <v>677</v>
      </c>
      <c r="B113" s="58">
        <v>6012</v>
      </c>
      <c r="C113" s="57" t="s">
        <v>127</v>
      </c>
      <c r="D113" s="60">
        <v>1</v>
      </c>
      <c r="E113" s="58" t="s">
        <v>30</v>
      </c>
      <c r="F113" s="61"/>
      <c r="G113" s="61"/>
    </row>
    <row r="114" spans="1:7" ht="12.95" customHeight="1" x14ac:dyDescent="0.2">
      <c r="A114" s="59"/>
      <c r="B114" s="59"/>
      <c r="C114" s="54" t="s">
        <v>61</v>
      </c>
      <c r="D114" s="59"/>
      <c r="E114" s="59"/>
      <c r="F114" s="62"/>
      <c r="G114" s="62"/>
    </row>
    <row r="115" spans="1:7" ht="12.95" customHeight="1" x14ac:dyDescent="0.2">
      <c r="A115" s="58">
        <v>680</v>
      </c>
      <c r="B115" s="58">
        <v>6003</v>
      </c>
      <c r="C115" s="57" t="s">
        <v>134</v>
      </c>
      <c r="D115" s="60">
        <v>1</v>
      </c>
      <c r="E115" s="58" t="s">
        <v>30</v>
      </c>
      <c r="F115" s="61"/>
      <c r="G115" s="61"/>
    </row>
    <row r="116" spans="1:7" ht="12.95" customHeight="1" x14ac:dyDescent="0.2">
      <c r="A116" s="59"/>
      <c r="B116" s="59"/>
      <c r="C116" s="54" t="s">
        <v>61</v>
      </c>
      <c r="D116" s="59"/>
      <c r="E116" s="59"/>
      <c r="F116" s="62"/>
      <c r="G116" s="62"/>
    </row>
    <row r="117" spans="1:7" ht="12.95" customHeight="1" x14ac:dyDescent="0.2">
      <c r="A117" s="63" t="s">
        <v>74</v>
      </c>
      <c r="B117" s="64">
        <v>6007</v>
      </c>
      <c r="C117" s="57" t="s">
        <v>128</v>
      </c>
      <c r="D117" s="65">
        <v>30</v>
      </c>
      <c r="E117" s="64" t="s">
        <v>37</v>
      </c>
      <c r="F117" s="66"/>
      <c r="G117" s="66"/>
    </row>
    <row r="118" spans="1:7" s="35" customFormat="1" ht="12.95" customHeight="1" x14ac:dyDescent="0.2">
      <c r="A118" s="64"/>
      <c r="B118" s="64"/>
      <c r="C118" s="54" t="s">
        <v>60</v>
      </c>
      <c r="D118" s="65"/>
      <c r="E118" s="64"/>
      <c r="F118" s="66"/>
      <c r="G118" s="66"/>
    </row>
    <row r="119" spans="1:7" s="35" customFormat="1" ht="12.95" customHeight="1" x14ac:dyDescent="0.2">
      <c r="A119" s="63" t="s">
        <v>74</v>
      </c>
      <c r="B119" s="64">
        <v>6010</v>
      </c>
      <c r="C119" s="57" t="s">
        <v>129</v>
      </c>
      <c r="D119" s="65">
        <v>35</v>
      </c>
      <c r="E119" s="64" t="s">
        <v>37</v>
      </c>
      <c r="F119" s="66"/>
      <c r="G119" s="66"/>
    </row>
    <row r="120" spans="1:7" s="35" customFormat="1" ht="12.95" customHeight="1" x14ac:dyDescent="0.2">
      <c r="A120" s="64"/>
      <c r="B120" s="64"/>
      <c r="C120" s="54" t="s">
        <v>60</v>
      </c>
      <c r="D120" s="65"/>
      <c r="E120" s="64"/>
      <c r="F120" s="66"/>
      <c r="G120" s="66"/>
    </row>
    <row r="121" spans="1:7" s="35" customFormat="1" ht="12.95" customHeight="1" x14ac:dyDescent="0.2">
      <c r="A121" s="63" t="s">
        <v>74</v>
      </c>
      <c r="B121" s="64">
        <v>6025</v>
      </c>
      <c r="C121" s="57" t="s">
        <v>130</v>
      </c>
      <c r="D121" s="65">
        <v>130</v>
      </c>
      <c r="E121" s="64" t="s">
        <v>37</v>
      </c>
      <c r="F121" s="66"/>
      <c r="G121" s="66"/>
    </row>
    <row r="122" spans="1:7" s="35" customFormat="1" ht="12.95" customHeight="1" x14ac:dyDescent="0.2">
      <c r="A122" s="64"/>
      <c r="B122" s="64"/>
      <c r="C122" s="54" t="s">
        <v>60</v>
      </c>
      <c r="D122" s="65"/>
      <c r="E122" s="64"/>
      <c r="F122" s="66"/>
      <c r="G122" s="66"/>
    </row>
    <row r="123" spans="1:7" s="35" customFormat="1" ht="12.95" customHeight="1" x14ac:dyDescent="0.2">
      <c r="A123" s="63" t="s">
        <v>75</v>
      </c>
      <c r="B123" s="64">
        <v>6282</v>
      </c>
      <c r="C123" s="57" t="s">
        <v>131</v>
      </c>
      <c r="D123" s="65">
        <v>1</v>
      </c>
      <c r="E123" s="64" t="s">
        <v>30</v>
      </c>
      <c r="F123" s="66"/>
      <c r="G123" s="66"/>
    </row>
    <row r="124" spans="1:7" s="35" customFormat="1" ht="12.95" customHeight="1" x14ac:dyDescent="0.2">
      <c r="A124" s="64"/>
      <c r="B124" s="64"/>
      <c r="C124" s="54" t="s">
        <v>61</v>
      </c>
      <c r="D124" s="65"/>
      <c r="E124" s="64"/>
      <c r="F124" s="66"/>
      <c r="G124" s="66"/>
    </row>
    <row r="125" spans="1:7" s="35" customFormat="1" ht="12.95" customHeight="1" x14ac:dyDescent="0.2">
      <c r="A125" s="63" t="s">
        <v>76</v>
      </c>
      <c r="B125" s="64">
        <v>6001</v>
      </c>
      <c r="C125" s="57" t="s">
        <v>132</v>
      </c>
      <c r="D125" s="65">
        <v>1</v>
      </c>
      <c r="E125" s="64" t="s">
        <v>30</v>
      </c>
      <c r="F125" s="66"/>
      <c r="G125" s="66"/>
    </row>
    <row r="126" spans="1:7" s="35" customFormat="1" ht="12.95" customHeight="1" x14ac:dyDescent="0.2">
      <c r="A126" s="64"/>
      <c r="B126" s="64"/>
      <c r="C126" s="54" t="s">
        <v>61</v>
      </c>
      <c r="D126" s="65"/>
      <c r="E126" s="64"/>
      <c r="F126" s="66"/>
      <c r="G126" s="66"/>
    </row>
    <row r="127" spans="1:7" s="35" customFormat="1" ht="12.95" customHeight="1" x14ac:dyDescent="0.2">
      <c r="A127" s="64">
        <v>5001</v>
      </c>
      <c r="B127" s="64">
        <v>6001</v>
      </c>
      <c r="C127" s="57" t="s">
        <v>68</v>
      </c>
      <c r="D127" s="65">
        <v>1774.48</v>
      </c>
      <c r="E127" s="64" t="s">
        <v>31</v>
      </c>
      <c r="F127" s="66"/>
      <c r="G127" s="66"/>
    </row>
    <row r="128" spans="1:7" s="35" customFormat="1" ht="12.95" customHeight="1" x14ac:dyDescent="0.2">
      <c r="A128" s="64"/>
      <c r="B128" s="64"/>
      <c r="C128" s="54" t="s">
        <v>57</v>
      </c>
      <c r="D128" s="65"/>
      <c r="E128" s="64"/>
      <c r="F128" s="66"/>
      <c r="G128" s="66"/>
    </row>
    <row r="129" spans="1:7" s="35" customFormat="1" ht="12.95" customHeight="1" x14ac:dyDescent="0.2">
      <c r="A129" s="64">
        <v>6002</v>
      </c>
      <c r="B129" s="64">
        <v>6005</v>
      </c>
      <c r="C129" s="57" t="s">
        <v>69</v>
      </c>
      <c r="D129" s="65">
        <v>130</v>
      </c>
      <c r="E129" s="64" t="s">
        <v>37</v>
      </c>
      <c r="F129" s="66"/>
      <c r="G129" s="66"/>
    </row>
    <row r="130" spans="1:7" s="35" customFormat="1" ht="12.95" customHeight="1" x14ac:dyDescent="0.2">
      <c r="A130" s="64"/>
      <c r="B130" s="64"/>
      <c r="C130" s="54" t="s">
        <v>60</v>
      </c>
      <c r="D130" s="65"/>
      <c r="E130" s="64"/>
      <c r="F130" s="66"/>
      <c r="G130" s="66"/>
    </row>
    <row r="131" spans="1:7" s="35" customFormat="1" ht="20.100000000000001" customHeight="1" x14ac:dyDescent="0.2">
      <c r="B131" s="36"/>
      <c r="C131" s="39" t="s">
        <v>55</v>
      </c>
      <c r="D131" s="37"/>
      <c r="E131" s="40"/>
      <c r="F131" s="41"/>
      <c r="G131" s="38"/>
    </row>
    <row r="132" spans="1:7" s="35" customFormat="1" ht="20.100000000000001" customHeight="1" x14ac:dyDescent="0.35">
      <c r="B132" s="36"/>
      <c r="C132" s="39" t="str">
        <f>CONCATENATE("__________________________"," Dollars and","__________________________"," Cents")</f>
        <v>__________________________ Dollars and__________________________ Cents</v>
      </c>
      <c r="D132" s="52"/>
      <c r="E132" s="40"/>
      <c r="F132" s="42"/>
      <c r="G132" s="43">
        <f>SUM(G3:G110)</f>
        <v>0</v>
      </c>
    </row>
    <row r="133" spans="1:7" s="35" customFormat="1" ht="12.95" customHeight="1" x14ac:dyDescent="0.2">
      <c r="B133" s="36"/>
      <c r="C133" s="36"/>
      <c r="D133" s="37"/>
      <c r="E133" s="40"/>
      <c r="F133" s="38"/>
      <c r="G133" s="38"/>
    </row>
    <row r="134" spans="1:7" s="35" customFormat="1" x14ac:dyDescent="0.2">
      <c r="B134" s="36"/>
      <c r="C134" s="36"/>
      <c r="D134" s="37"/>
      <c r="E134" s="40"/>
      <c r="F134" s="38"/>
      <c r="G134" s="38"/>
    </row>
    <row r="135" spans="1:7" s="35" customFormat="1" x14ac:dyDescent="0.2">
      <c r="B135" s="36"/>
      <c r="C135" s="36"/>
      <c r="D135" s="37"/>
      <c r="E135" s="40"/>
      <c r="F135" s="38"/>
      <c r="G135" s="38"/>
    </row>
    <row r="136" spans="1:7" s="35" customFormat="1" x14ac:dyDescent="0.2">
      <c r="B136" s="36"/>
      <c r="C136" s="36"/>
      <c r="D136" s="37"/>
      <c r="E136" s="40"/>
      <c r="F136" s="38"/>
      <c r="G136" s="38"/>
    </row>
    <row r="137" spans="1:7" s="35" customFormat="1" x14ac:dyDescent="0.2">
      <c r="B137" s="36"/>
      <c r="C137" s="36"/>
      <c r="D137" s="37"/>
      <c r="E137" s="44"/>
      <c r="F137" s="38"/>
      <c r="G137" s="45"/>
    </row>
    <row r="138" spans="1:7" s="35" customFormat="1" x14ac:dyDescent="0.2">
      <c r="B138" s="36"/>
      <c r="C138" s="36"/>
      <c r="D138" s="37"/>
      <c r="E138" s="40"/>
      <c r="F138" s="38"/>
      <c r="G138" s="38"/>
    </row>
    <row r="139" spans="1:7" s="35" customFormat="1" x14ac:dyDescent="0.2">
      <c r="B139" s="36"/>
      <c r="C139" s="36"/>
      <c r="D139" s="37"/>
      <c r="E139" s="40"/>
      <c r="F139" s="38"/>
      <c r="G139" s="38"/>
    </row>
    <row r="140" spans="1:7" s="35" customFormat="1" x14ac:dyDescent="0.2">
      <c r="B140" s="36"/>
      <c r="C140" s="36"/>
      <c r="D140" s="37"/>
      <c r="E140" s="40"/>
      <c r="F140" s="38"/>
      <c r="G140" s="38"/>
    </row>
    <row r="141" spans="1:7" s="35" customFormat="1" x14ac:dyDescent="0.2">
      <c r="B141" s="36"/>
      <c r="C141" s="36"/>
      <c r="D141" s="37"/>
      <c r="E141" s="40"/>
      <c r="F141" s="38"/>
      <c r="G141" s="38"/>
    </row>
    <row r="142" spans="1:7" s="35" customFormat="1" x14ac:dyDescent="0.2">
      <c r="B142" s="36"/>
      <c r="C142" s="36"/>
      <c r="D142" s="37"/>
      <c r="E142" s="40"/>
      <c r="F142" s="38"/>
      <c r="G142" s="38"/>
    </row>
    <row r="143" spans="1:7" s="35" customFormat="1" x14ac:dyDescent="0.2">
      <c r="B143" s="36"/>
      <c r="C143" s="36"/>
      <c r="D143" s="37"/>
      <c r="E143" s="40"/>
      <c r="F143" s="38"/>
      <c r="G143" s="38"/>
    </row>
    <row r="144" spans="1:7" s="35" customFormat="1" x14ac:dyDescent="0.2">
      <c r="B144" s="36"/>
      <c r="C144" s="36"/>
      <c r="D144" s="37"/>
      <c r="E144" s="40"/>
      <c r="F144" s="38"/>
      <c r="G144" s="38"/>
    </row>
    <row r="145" spans="2:7" s="35" customFormat="1" x14ac:dyDescent="0.2">
      <c r="B145" s="36"/>
      <c r="C145" s="36"/>
      <c r="D145" s="37"/>
      <c r="E145" s="40"/>
      <c r="F145" s="38"/>
      <c r="G145" s="38"/>
    </row>
    <row r="146" spans="2:7" s="35" customFormat="1" x14ac:dyDescent="0.2">
      <c r="B146" s="36"/>
      <c r="C146" s="36"/>
      <c r="D146" s="37"/>
      <c r="E146" s="40"/>
    </row>
    <row r="147" spans="2:7" s="35" customFormat="1" x14ac:dyDescent="0.2">
      <c r="B147" s="36"/>
      <c r="C147" s="36"/>
      <c r="D147" s="37"/>
      <c r="E147" s="40"/>
    </row>
    <row r="148" spans="2:7" s="35" customFormat="1" x14ac:dyDescent="0.2">
      <c r="B148" s="36"/>
      <c r="C148" s="36"/>
      <c r="D148" s="37"/>
      <c r="E148" s="40"/>
    </row>
    <row r="149" spans="2:7" s="35" customFormat="1" x14ac:dyDescent="0.2">
      <c r="B149" s="36"/>
      <c r="C149" s="36"/>
      <c r="D149" s="37"/>
      <c r="E149" s="40"/>
    </row>
    <row r="150" spans="2:7" s="35" customFormat="1" x14ac:dyDescent="0.2">
      <c r="B150" s="36"/>
      <c r="C150" s="36"/>
      <c r="D150" s="37"/>
      <c r="E150" s="36"/>
    </row>
    <row r="151" spans="2:7" s="35" customFormat="1" x14ac:dyDescent="0.2">
      <c r="B151" s="36"/>
      <c r="C151" s="36"/>
      <c r="D151" s="37"/>
      <c r="E151" s="36"/>
    </row>
    <row r="152" spans="2:7" s="35" customFormat="1" x14ac:dyDescent="0.2">
      <c r="B152" s="36"/>
      <c r="C152" s="36"/>
      <c r="D152" s="37"/>
      <c r="E152" s="36"/>
    </row>
    <row r="153" spans="2:7" s="35" customFormat="1" x14ac:dyDescent="0.2">
      <c r="B153" s="36"/>
      <c r="C153" s="36"/>
      <c r="D153" s="37"/>
      <c r="E153" s="36"/>
    </row>
    <row r="154" spans="2:7" s="35" customFormat="1" x14ac:dyDescent="0.2">
      <c r="B154" s="36"/>
      <c r="C154" s="36"/>
      <c r="D154" s="37"/>
      <c r="E154" s="36"/>
    </row>
    <row r="155" spans="2:7" s="35" customFormat="1" x14ac:dyDescent="0.2">
      <c r="B155" s="36"/>
      <c r="C155" s="36"/>
      <c r="D155" s="37"/>
      <c r="E155" s="36"/>
    </row>
    <row r="156" spans="2:7" s="35" customFormat="1" x14ac:dyDescent="0.2">
      <c r="B156" s="36"/>
      <c r="C156" s="36"/>
      <c r="D156" s="37"/>
      <c r="E156" s="36"/>
    </row>
    <row r="157" spans="2:7" s="35" customFormat="1" x14ac:dyDescent="0.2">
      <c r="B157" s="36"/>
      <c r="C157" s="36"/>
      <c r="D157" s="37"/>
      <c r="E157" s="36"/>
    </row>
    <row r="158" spans="2:7" s="35" customFormat="1" x14ac:dyDescent="0.2">
      <c r="B158" s="36"/>
      <c r="C158" s="36"/>
      <c r="D158" s="37"/>
      <c r="E158" s="36"/>
    </row>
    <row r="159" spans="2:7" s="35" customFormat="1" x14ac:dyDescent="0.2">
      <c r="B159" s="36"/>
      <c r="C159" s="36"/>
      <c r="D159" s="37"/>
      <c r="E159" s="36"/>
    </row>
    <row r="160" spans="2:7" s="35" customFormat="1" x14ac:dyDescent="0.2">
      <c r="B160" s="36"/>
      <c r="C160" s="36"/>
      <c r="D160" s="37"/>
      <c r="E160" s="36"/>
    </row>
    <row r="161" spans="2:5" s="35" customFormat="1" x14ac:dyDescent="0.2">
      <c r="B161" s="36"/>
      <c r="C161" s="36"/>
      <c r="D161" s="37"/>
      <c r="E161" s="36"/>
    </row>
    <row r="162" spans="2:5" s="35" customFormat="1" x14ac:dyDescent="0.2">
      <c r="B162" s="36"/>
      <c r="C162" s="36"/>
      <c r="D162" s="37"/>
      <c r="E162" s="36"/>
    </row>
    <row r="163" spans="2:5" s="35" customFormat="1" x14ac:dyDescent="0.2">
      <c r="B163" s="36"/>
      <c r="C163" s="36"/>
      <c r="D163" s="37"/>
      <c r="E163" s="36"/>
    </row>
    <row r="164" spans="2:5" s="35" customFormat="1" x14ac:dyDescent="0.2">
      <c r="B164" s="36"/>
      <c r="C164" s="36"/>
      <c r="D164" s="37"/>
      <c r="E164" s="36"/>
    </row>
    <row r="165" spans="2:5" s="35" customFormat="1" x14ac:dyDescent="0.2">
      <c r="B165" s="36"/>
      <c r="C165" s="36"/>
      <c r="D165" s="37"/>
      <c r="E165" s="36"/>
    </row>
    <row r="166" spans="2:5" s="35" customFormat="1" x14ac:dyDescent="0.2">
      <c r="B166" s="36"/>
      <c r="C166" s="36"/>
      <c r="D166" s="37"/>
      <c r="E166" s="36"/>
    </row>
    <row r="167" spans="2:5" s="35" customFormat="1" x14ac:dyDescent="0.2">
      <c r="B167" s="36"/>
      <c r="C167" s="36"/>
      <c r="D167" s="37"/>
      <c r="E167" s="36"/>
    </row>
    <row r="168" spans="2:5" s="35" customFormat="1" x14ac:dyDescent="0.2">
      <c r="B168" s="36"/>
      <c r="C168" s="36"/>
      <c r="D168" s="37"/>
      <c r="E168" s="36"/>
    </row>
    <row r="169" spans="2:5" s="35" customFormat="1" x14ac:dyDescent="0.2">
      <c r="B169" s="36"/>
      <c r="C169" s="36"/>
      <c r="D169" s="37"/>
      <c r="E169" s="36"/>
    </row>
    <row r="170" spans="2:5" s="35" customFormat="1" x14ac:dyDescent="0.2">
      <c r="B170" s="36"/>
      <c r="C170" s="36"/>
      <c r="D170" s="37"/>
      <c r="E170" s="36"/>
    </row>
    <row r="171" spans="2:5" s="35" customFormat="1" x14ac:dyDescent="0.2">
      <c r="B171" s="36"/>
      <c r="C171" s="36"/>
      <c r="D171" s="37"/>
      <c r="E171" s="36"/>
    </row>
    <row r="172" spans="2:5" s="35" customFormat="1" x14ac:dyDescent="0.2">
      <c r="B172" s="36"/>
      <c r="C172" s="36"/>
      <c r="D172" s="37"/>
      <c r="E172" s="36"/>
    </row>
    <row r="173" spans="2:5" s="35" customFormat="1" x14ac:dyDescent="0.2">
      <c r="B173" s="36"/>
      <c r="C173" s="36"/>
      <c r="D173" s="37"/>
      <c r="E173" s="36"/>
    </row>
    <row r="174" spans="2:5" s="35" customFormat="1" x14ac:dyDescent="0.2">
      <c r="B174" s="36"/>
      <c r="C174" s="36"/>
      <c r="D174" s="37"/>
      <c r="E174" s="36"/>
    </row>
    <row r="175" spans="2:5" s="35" customFormat="1" x14ac:dyDescent="0.2">
      <c r="B175" s="36"/>
      <c r="C175" s="36"/>
      <c r="D175" s="37"/>
      <c r="E175" s="36"/>
    </row>
    <row r="176" spans="2:5" s="35" customFormat="1" x14ac:dyDescent="0.2">
      <c r="B176" s="36"/>
      <c r="C176" s="36"/>
      <c r="D176" s="37"/>
      <c r="E176" s="36"/>
    </row>
    <row r="177" spans="2:5" s="35" customFormat="1" x14ac:dyDescent="0.2">
      <c r="B177" s="36"/>
      <c r="C177" s="36"/>
      <c r="D177" s="37"/>
      <c r="E177" s="36"/>
    </row>
    <row r="178" spans="2:5" s="35" customFormat="1" x14ac:dyDescent="0.2">
      <c r="B178" s="36"/>
      <c r="C178" s="36"/>
      <c r="D178" s="37"/>
      <c r="E178" s="36"/>
    </row>
    <row r="179" spans="2:5" s="35" customFormat="1" x14ac:dyDescent="0.2">
      <c r="B179" s="36"/>
      <c r="C179" s="36"/>
      <c r="D179" s="37"/>
      <c r="E179" s="36"/>
    </row>
    <row r="180" spans="2:5" s="35" customFormat="1" x14ac:dyDescent="0.2">
      <c r="B180" s="36"/>
      <c r="C180" s="36"/>
      <c r="D180" s="37"/>
      <c r="E180" s="36"/>
    </row>
    <row r="181" spans="2:5" s="35" customFormat="1" x14ac:dyDescent="0.2">
      <c r="B181" s="36"/>
      <c r="C181" s="36"/>
      <c r="D181" s="37"/>
      <c r="E181" s="36"/>
    </row>
    <row r="182" spans="2:5" s="35" customFormat="1" x14ac:dyDescent="0.2">
      <c r="B182" s="36"/>
      <c r="C182" s="36"/>
      <c r="D182" s="37"/>
      <c r="E182" s="36"/>
    </row>
    <row r="183" spans="2:5" s="35" customFormat="1" x14ac:dyDescent="0.2">
      <c r="B183" s="36"/>
      <c r="C183" s="36"/>
      <c r="D183" s="37"/>
      <c r="E183" s="36"/>
    </row>
    <row r="184" spans="2:5" s="35" customFormat="1" x14ac:dyDescent="0.2">
      <c r="B184" s="36"/>
      <c r="C184" s="36"/>
      <c r="D184" s="37"/>
      <c r="E184" s="36"/>
    </row>
    <row r="185" spans="2:5" s="35" customFormat="1" x14ac:dyDescent="0.2">
      <c r="B185" s="36"/>
      <c r="C185" s="36"/>
      <c r="D185" s="37"/>
      <c r="E185" s="36"/>
    </row>
    <row r="186" spans="2:5" s="35" customFormat="1" x14ac:dyDescent="0.2">
      <c r="B186" s="36"/>
      <c r="C186" s="36"/>
      <c r="D186" s="37"/>
      <c r="E186" s="36"/>
    </row>
    <row r="187" spans="2:5" s="35" customFormat="1" x14ac:dyDescent="0.2">
      <c r="B187" s="36"/>
      <c r="C187" s="36"/>
      <c r="D187" s="37"/>
      <c r="E187" s="36"/>
    </row>
    <row r="188" spans="2:5" s="35" customFormat="1" x14ac:dyDescent="0.2">
      <c r="B188" s="36"/>
      <c r="C188" s="36"/>
      <c r="D188" s="37"/>
      <c r="E188" s="36"/>
    </row>
    <row r="189" spans="2:5" s="35" customFormat="1" x14ac:dyDescent="0.2">
      <c r="B189" s="36"/>
      <c r="C189" s="36"/>
      <c r="D189" s="37"/>
      <c r="E189" s="36"/>
    </row>
    <row r="190" spans="2:5" s="35" customFormat="1" x14ac:dyDescent="0.2">
      <c r="B190" s="36"/>
      <c r="C190" s="36"/>
      <c r="D190" s="37"/>
      <c r="E190" s="36"/>
    </row>
    <row r="191" spans="2:5" s="35" customFormat="1" x14ac:dyDescent="0.2">
      <c r="B191" s="36"/>
      <c r="C191" s="36"/>
      <c r="D191" s="37"/>
      <c r="E191" s="36"/>
    </row>
    <row r="192" spans="2:5" s="35" customFormat="1" x14ac:dyDescent="0.2">
      <c r="B192" s="36"/>
      <c r="C192" s="36"/>
      <c r="D192" s="37"/>
      <c r="E192" s="36"/>
    </row>
    <row r="193" spans="2:7" s="35" customFormat="1" x14ac:dyDescent="0.2">
      <c r="B193" s="36"/>
      <c r="C193" s="36"/>
      <c r="D193" s="37"/>
      <c r="E193" s="36"/>
    </row>
    <row r="194" spans="2:7" s="35" customFormat="1" x14ac:dyDescent="0.2">
      <c r="B194" s="36"/>
      <c r="C194" s="36"/>
      <c r="D194" s="37"/>
      <c r="E194" s="36"/>
    </row>
    <row r="195" spans="2:7" s="35" customFormat="1" x14ac:dyDescent="0.2">
      <c r="B195" s="36"/>
      <c r="C195" s="36"/>
      <c r="D195" s="37"/>
      <c r="E195" s="36"/>
    </row>
    <row r="196" spans="2:7" s="35" customFormat="1" x14ac:dyDescent="0.2">
      <c r="B196" s="36"/>
      <c r="C196" s="36"/>
      <c r="D196" s="37"/>
      <c r="E196" s="36"/>
    </row>
    <row r="197" spans="2:7" s="35" customFormat="1" x14ac:dyDescent="0.2">
      <c r="B197" s="36"/>
      <c r="C197" s="36"/>
      <c r="D197" s="37"/>
      <c r="E197" s="36"/>
    </row>
    <row r="198" spans="2:7" s="35" customFormat="1" x14ac:dyDescent="0.2">
      <c r="B198" s="36"/>
      <c r="C198" s="36"/>
      <c r="D198" s="37"/>
      <c r="E198" s="36"/>
    </row>
    <row r="199" spans="2:7" s="35" customFormat="1" x14ac:dyDescent="0.2">
      <c r="B199" s="36"/>
      <c r="C199" s="36"/>
      <c r="D199" s="37"/>
      <c r="E199" s="36"/>
    </row>
    <row r="200" spans="2:7" s="35" customFormat="1" x14ac:dyDescent="0.2">
      <c r="B200" s="36"/>
      <c r="C200" s="36"/>
      <c r="D200" s="37"/>
      <c r="E200" s="36"/>
    </row>
    <row r="201" spans="2:7" s="35" customFormat="1" x14ac:dyDescent="0.2">
      <c r="B201" s="36"/>
      <c r="C201" s="36"/>
      <c r="D201" s="37"/>
      <c r="E201" s="36"/>
    </row>
    <row r="202" spans="2:7" s="35" customFormat="1" x14ac:dyDescent="0.2">
      <c r="B202" s="36"/>
      <c r="C202" s="36"/>
      <c r="D202" s="37"/>
      <c r="E202" s="36"/>
    </row>
    <row r="203" spans="2:7" s="35" customFormat="1" x14ac:dyDescent="0.2">
      <c r="B203" s="36"/>
      <c r="C203" s="36"/>
      <c r="D203" s="37"/>
      <c r="E203" s="36"/>
    </row>
    <row r="204" spans="2:7" s="35" customFormat="1" x14ac:dyDescent="0.2">
      <c r="B204" s="36"/>
      <c r="C204" s="36"/>
      <c r="D204" s="37"/>
      <c r="E204" s="36"/>
    </row>
    <row r="205" spans="2:7" s="35" customFormat="1" x14ac:dyDescent="0.2">
      <c r="B205" s="36"/>
      <c r="C205" s="36"/>
      <c r="D205" s="37"/>
      <c r="E205" s="36"/>
    </row>
    <row r="206" spans="2:7" s="35" customFormat="1" x14ac:dyDescent="0.2">
      <c r="B206" s="36"/>
      <c r="C206" s="36"/>
      <c r="D206" s="37"/>
      <c r="E206" s="36"/>
    </row>
    <row r="207" spans="2:7" s="35" customFormat="1" x14ac:dyDescent="0.2">
      <c r="B207" s="36"/>
      <c r="C207" s="36"/>
      <c r="D207" s="37"/>
      <c r="E207" s="36"/>
    </row>
    <row r="208" spans="2:7" s="35" customFormat="1" x14ac:dyDescent="0.2">
      <c r="B208" s="36"/>
      <c r="C208" s="36"/>
      <c r="D208" s="37"/>
      <c r="E208" s="36"/>
      <c r="F208" s="38"/>
      <c r="G208" s="38"/>
    </row>
    <row r="209" spans="2:7" s="35" customFormat="1" x14ac:dyDescent="0.2">
      <c r="B209" s="36"/>
      <c r="C209" s="36"/>
      <c r="D209" s="37"/>
      <c r="E209" s="36"/>
      <c r="F209" s="38"/>
      <c r="G209" s="38"/>
    </row>
    <row r="210" spans="2:7" s="35" customFormat="1" x14ac:dyDescent="0.2">
      <c r="B210" s="36"/>
      <c r="C210" s="36"/>
      <c r="D210" s="37"/>
      <c r="E210" s="36"/>
      <c r="F210" s="38"/>
      <c r="G210" s="38"/>
    </row>
    <row r="211" spans="2:7" s="35" customFormat="1" x14ac:dyDescent="0.2">
      <c r="B211" s="36"/>
      <c r="C211" s="36"/>
      <c r="D211" s="37"/>
      <c r="E211" s="36"/>
      <c r="F211" s="38"/>
      <c r="G211" s="38"/>
    </row>
    <row r="212" spans="2:7" s="35" customFormat="1" x14ac:dyDescent="0.2">
      <c r="B212" s="36"/>
      <c r="C212" s="36"/>
      <c r="D212" s="37"/>
      <c r="E212" s="36"/>
      <c r="F212" s="38"/>
      <c r="G212" s="38"/>
    </row>
    <row r="213" spans="2:7" s="35" customFormat="1" x14ac:dyDescent="0.2">
      <c r="B213" s="36"/>
      <c r="C213" s="36"/>
      <c r="D213" s="37"/>
      <c r="E213" s="36"/>
      <c r="F213" s="38"/>
      <c r="G213" s="38"/>
    </row>
    <row r="214" spans="2:7" s="35" customFormat="1" x14ac:dyDescent="0.2">
      <c r="B214" s="36"/>
      <c r="C214" s="36"/>
      <c r="D214" s="37"/>
      <c r="E214" s="36"/>
      <c r="F214" s="38"/>
      <c r="G214" s="38"/>
    </row>
    <row r="215" spans="2:7" s="35" customFormat="1" x14ac:dyDescent="0.2">
      <c r="B215" s="36"/>
      <c r="C215" s="36"/>
      <c r="D215" s="37"/>
      <c r="E215" s="36"/>
      <c r="F215" s="38"/>
      <c r="G215" s="38"/>
    </row>
    <row r="216" spans="2:7" s="35" customFormat="1" x14ac:dyDescent="0.2">
      <c r="B216" s="36"/>
      <c r="C216" s="36"/>
      <c r="D216" s="37"/>
      <c r="E216" s="36"/>
      <c r="F216" s="38"/>
      <c r="G216" s="38"/>
    </row>
    <row r="217" spans="2:7" s="35" customFormat="1" x14ac:dyDescent="0.2">
      <c r="B217" s="36"/>
      <c r="C217" s="36"/>
      <c r="D217" s="37"/>
      <c r="E217" s="36"/>
      <c r="F217" s="38"/>
      <c r="G217" s="38"/>
    </row>
    <row r="218" spans="2:7" s="35" customFormat="1" x14ac:dyDescent="0.2">
      <c r="B218" s="36"/>
      <c r="C218" s="36"/>
      <c r="D218" s="37"/>
      <c r="E218" s="36"/>
      <c r="F218" s="38"/>
      <c r="G218" s="38"/>
    </row>
    <row r="219" spans="2:7" s="35" customFormat="1" x14ac:dyDescent="0.2">
      <c r="B219" s="36"/>
      <c r="C219" s="36"/>
      <c r="D219" s="37"/>
      <c r="E219" s="36"/>
      <c r="F219" s="38"/>
      <c r="G219" s="38"/>
    </row>
    <row r="220" spans="2:7" s="35" customFormat="1" x14ac:dyDescent="0.2">
      <c r="B220" s="36"/>
      <c r="C220" s="36"/>
      <c r="D220" s="37"/>
      <c r="E220" s="36"/>
      <c r="F220" s="38"/>
      <c r="G220" s="38"/>
    </row>
    <row r="221" spans="2:7" s="35" customFormat="1" x14ac:dyDescent="0.2">
      <c r="B221" s="36"/>
      <c r="C221" s="36"/>
      <c r="D221" s="37"/>
      <c r="E221" s="36"/>
      <c r="F221" s="38"/>
      <c r="G221" s="38"/>
    </row>
    <row r="222" spans="2:7" s="35" customFormat="1" x14ac:dyDescent="0.2">
      <c r="B222" s="36"/>
      <c r="C222" s="36"/>
      <c r="D222" s="37"/>
      <c r="E222" s="36"/>
      <c r="F222" s="38"/>
      <c r="G222" s="38"/>
    </row>
    <row r="223" spans="2:7" s="35" customFormat="1" x14ac:dyDescent="0.2">
      <c r="B223" s="36"/>
      <c r="C223" s="36"/>
      <c r="D223" s="37"/>
      <c r="E223" s="36"/>
      <c r="F223" s="38"/>
      <c r="G223" s="38"/>
    </row>
    <row r="224" spans="2:7" s="35" customFormat="1" x14ac:dyDescent="0.2">
      <c r="B224" s="36"/>
      <c r="C224" s="36"/>
      <c r="D224" s="37"/>
      <c r="E224" s="36"/>
      <c r="F224" s="38"/>
      <c r="G224" s="38"/>
    </row>
    <row r="225" spans="2:7" s="35" customFormat="1" x14ac:dyDescent="0.2">
      <c r="B225" s="36"/>
      <c r="C225" s="36"/>
      <c r="D225" s="37"/>
      <c r="E225" s="36"/>
      <c r="F225" s="38"/>
      <c r="G225" s="38"/>
    </row>
    <row r="226" spans="2:7" s="35" customFormat="1" x14ac:dyDescent="0.2">
      <c r="B226" s="36"/>
      <c r="C226" s="36"/>
      <c r="D226" s="37"/>
      <c r="E226" s="36"/>
      <c r="F226" s="38"/>
      <c r="G226" s="38"/>
    </row>
    <row r="227" spans="2:7" s="35" customFormat="1" x14ac:dyDescent="0.2">
      <c r="B227" s="36"/>
      <c r="C227" s="36"/>
      <c r="D227" s="37"/>
      <c r="E227" s="36"/>
      <c r="F227" s="38"/>
      <c r="G227" s="38"/>
    </row>
    <row r="228" spans="2:7" s="35" customFormat="1" x14ac:dyDescent="0.2">
      <c r="B228" s="36"/>
      <c r="C228" s="36"/>
      <c r="D228" s="37"/>
      <c r="E228" s="36"/>
      <c r="F228" s="38"/>
      <c r="G228" s="38"/>
    </row>
    <row r="229" spans="2:7" s="35" customFormat="1" x14ac:dyDescent="0.2">
      <c r="B229" s="36"/>
      <c r="C229" s="36"/>
      <c r="D229" s="37"/>
      <c r="E229" s="36"/>
      <c r="F229" s="38"/>
      <c r="G229" s="38"/>
    </row>
    <row r="230" spans="2:7" s="35" customFormat="1" x14ac:dyDescent="0.2">
      <c r="B230" s="36"/>
      <c r="C230" s="36"/>
      <c r="D230" s="37"/>
      <c r="E230" s="36"/>
      <c r="F230" s="38"/>
      <c r="G230" s="38"/>
    </row>
    <row r="231" spans="2:7" s="35" customFormat="1" x14ac:dyDescent="0.2">
      <c r="B231" s="36"/>
      <c r="C231" s="36"/>
      <c r="D231" s="37"/>
      <c r="E231" s="36"/>
      <c r="F231" s="38"/>
      <c r="G231" s="38"/>
    </row>
    <row r="232" spans="2:7" s="35" customFormat="1" x14ac:dyDescent="0.2">
      <c r="B232" s="36"/>
      <c r="C232" s="36"/>
      <c r="D232" s="37"/>
      <c r="E232" s="36"/>
      <c r="F232" s="38"/>
      <c r="G232" s="38"/>
    </row>
    <row r="233" spans="2:7" s="35" customFormat="1" x14ac:dyDescent="0.2">
      <c r="B233" s="36"/>
      <c r="C233" s="36"/>
      <c r="D233" s="37"/>
      <c r="E233" s="36"/>
      <c r="F233" s="38"/>
      <c r="G233" s="38"/>
    </row>
    <row r="234" spans="2:7" s="35" customFormat="1" x14ac:dyDescent="0.2">
      <c r="B234" s="36"/>
      <c r="C234" s="36"/>
      <c r="D234" s="37"/>
      <c r="E234" s="36"/>
      <c r="F234" s="38"/>
      <c r="G234" s="38"/>
    </row>
    <row r="235" spans="2:7" s="35" customFormat="1" x14ac:dyDescent="0.2">
      <c r="B235" s="36"/>
      <c r="C235" s="36"/>
      <c r="D235" s="37"/>
      <c r="E235" s="36"/>
      <c r="F235" s="38"/>
      <c r="G235" s="38"/>
    </row>
    <row r="236" spans="2:7" s="35" customFormat="1" x14ac:dyDescent="0.2">
      <c r="B236" s="36"/>
      <c r="C236" s="36"/>
      <c r="D236" s="37"/>
      <c r="E236" s="36"/>
      <c r="F236" s="38"/>
      <c r="G236" s="38"/>
    </row>
    <row r="237" spans="2:7" s="35" customFormat="1" x14ac:dyDescent="0.2">
      <c r="B237" s="36"/>
      <c r="C237" s="36"/>
      <c r="D237" s="37"/>
      <c r="E237" s="36"/>
      <c r="F237" s="38"/>
      <c r="G237" s="38"/>
    </row>
    <row r="238" spans="2:7" s="35" customFormat="1" x14ac:dyDescent="0.2">
      <c r="B238" s="36"/>
      <c r="C238" s="36"/>
      <c r="D238" s="37"/>
      <c r="E238" s="36"/>
      <c r="F238" s="38"/>
      <c r="G238" s="38"/>
    </row>
    <row r="239" spans="2:7" s="35" customFormat="1" x14ac:dyDescent="0.2">
      <c r="B239" s="36"/>
      <c r="C239" s="36"/>
      <c r="D239" s="37"/>
      <c r="E239" s="36"/>
      <c r="F239" s="38"/>
      <c r="G239" s="38"/>
    </row>
    <row r="240" spans="2:7" s="35" customFormat="1" x14ac:dyDescent="0.2">
      <c r="B240" s="36"/>
      <c r="C240" s="36"/>
      <c r="D240" s="37"/>
      <c r="E240" s="36"/>
      <c r="F240" s="38"/>
      <c r="G240" s="38"/>
    </row>
    <row r="241" spans="2:7" s="35" customFormat="1" x14ac:dyDescent="0.2">
      <c r="B241" s="36"/>
      <c r="C241" s="36"/>
      <c r="D241" s="37"/>
      <c r="E241" s="36"/>
      <c r="F241" s="38"/>
      <c r="G241" s="38"/>
    </row>
    <row r="242" spans="2:7" s="35" customFormat="1" x14ac:dyDescent="0.2">
      <c r="B242" s="36"/>
      <c r="C242" s="36"/>
      <c r="D242" s="37"/>
      <c r="E242" s="36"/>
      <c r="F242" s="38"/>
      <c r="G242" s="38"/>
    </row>
    <row r="243" spans="2:7" s="35" customFormat="1" x14ac:dyDescent="0.2">
      <c r="B243" s="36"/>
      <c r="C243" s="36"/>
      <c r="D243" s="37"/>
      <c r="E243" s="36"/>
      <c r="F243" s="38"/>
      <c r="G243" s="38"/>
    </row>
    <row r="244" spans="2:7" s="35" customFormat="1" x14ac:dyDescent="0.2">
      <c r="B244" s="36"/>
      <c r="C244" s="36"/>
      <c r="D244" s="37"/>
      <c r="E244" s="36"/>
      <c r="F244" s="38"/>
      <c r="G244" s="38"/>
    </row>
    <row r="245" spans="2:7" s="35" customFormat="1" x14ac:dyDescent="0.2">
      <c r="B245" s="36"/>
      <c r="C245" s="36"/>
      <c r="D245" s="37"/>
      <c r="E245" s="36"/>
      <c r="F245" s="38"/>
      <c r="G245" s="38"/>
    </row>
    <row r="246" spans="2:7" s="35" customFormat="1" x14ac:dyDescent="0.2">
      <c r="B246" s="36"/>
      <c r="C246" s="36"/>
      <c r="D246" s="37"/>
      <c r="E246" s="36"/>
      <c r="F246" s="38"/>
      <c r="G246" s="38"/>
    </row>
    <row r="247" spans="2:7" s="35" customFormat="1" x14ac:dyDescent="0.2">
      <c r="B247" s="36"/>
      <c r="C247" s="36"/>
      <c r="D247" s="37"/>
      <c r="E247" s="36"/>
      <c r="F247" s="38"/>
      <c r="G247" s="38"/>
    </row>
    <row r="248" spans="2:7" x14ac:dyDescent="0.2">
      <c r="B248" s="36"/>
      <c r="C248" s="36"/>
      <c r="D248" s="37"/>
      <c r="E248" s="36"/>
      <c r="G248" s="38"/>
    </row>
    <row r="249" spans="2:7" x14ac:dyDescent="0.2">
      <c r="B249" s="36"/>
      <c r="C249" s="36"/>
      <c r="D249" s="37"/>
      <c r="E249" s="36"/>
      <c r="G249" s="38"/>
    </row>
    <row r="250" spans="2:7" x14ac:dyDescent="0.2">
      <c r="B250" s="36"/>
      <c r="C250" s="36"/>
      <c r="D250" s="37"/>
      <c r="E250" s="36"/>
      <c r="G250" s="38"/>
    </row>
    <row r="251" spans="2:7" x14ac:dyDescent="0.2">
      <c r="B251" s="36"/>
      <c r="C251" s="36"/>
      <c r="D251" s="37"/>
      <c r="E251" s="36"/>
      <c r="G251" s="38"/>
    </row>
    <row r="252" spans="2:7" x14ac:dyDescent="0.2">
      <c r="B252" s="36"/>
      <c r="C252" s="36"/>
      <c r="D252" s="37"/>
      <c r="E252" s="36"/>
      <c r="G252" s="38"/>
    </row>
    <row r="253" spans="2:7" x14ac:dyDescent="0.2">
      <c r="B253" s="36"/>
      <c r="C253" s="36"/>
      <c r="D253" s="37"/>
      <c r="E253" s="36"/>
      <c r="G253" s="38"/>
    </row>
    <row r="254" spans="2:7" x14ac:dyDescent="0.2">
      <c r="B254" s="36"/>
      <c r="C254" s="36"/>
      <c r="D254" s="37"/>
      <c r="E254" s="36"/>
      <c r="G254" s="38"/>
    </row>
    <row r="255" spans="2:7" x14ac:dyDescent="0.2">
      <c r="B255" s="36"/>
      <c r="C255" s="36"/>
      <c r="D255" s="37"/>
      <c r="E255" s="36"/>
      <c r="G255" s="38"/>
    </row>
    <row r="256" spans="2:7" x14ac:dyDescent="0.2">
      <c r="B256" s="36"/>
      <c r="C256" s="36"/>
      <c r="D256" s="37"/>
      <c r="E256" s="36"/>
      <c r="G256" s="38"/>
    </row>
    <row r="257" spans="2:7" x14ac:dyDescent="0.2">
      <c r="B257" s="36"/>
      <c r="C257" s="36"/>
      <c r="D257" s="37"/>
      <c r="E257" s="36"/>
      <c r="G257" s="38"/>
    </row>
  </sheetData>
  <dataConsolidate/>
  <mergeCells count="388">
    <mergeCell ref="A1:A2"/>
    <mergeCell ref="B1:B2"/>
    <mergeCell ref="A95:A96"/>
    <mergeCell ref="A97:A98"/>
    <mergeCell ref="A99:A100"/>
    <mergeCell ref="A101:A102"/>
    <mergeCell ref="A103:A104"/>
    <mergeCell ref="A105:A106"/>
    <mergeCell ref="A107:A108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39:A40"/>
    <mergeCell ref="A41:A42"/>
    <mergeCell ref="A43:A44"/>
    <mergeCell ref="A45:A46"/>
    <mergeCell ref="A47:A48"/>
    <mergeCell ref="A49:A50"/>
    <mergeCell ref="A29:A30"/>
    <mergeCell ref="A31:A32"/>
    <mergeCell ref="A33:A34"/>
    <mergeCell ref="A35:A36"/>
    <mergeCell ref="A37:A38"/>
    <mergeCell ref="A109:A110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D77:D78"/>
    <mergeCell ref="E77:E78"/>
    <mergeCell ref="F77:F78"/>
    <mergeCell ref="G77:G78"/>
    <mergeCell ref="B79:B80"/>
    <mergeCell ref="D79:D80"/>
    <mergeCell ref="E79:E80"/>
    <mergeCell ref="F79:F80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51:A52"/>
    <mergeCell ref="A53:A54"/>
    <mergeCell ref="A55:A56"/>
    <mergeCell ref="A21:A22"/>
    <mergeCell ref="A23:A24"/>
    <mergeCell ref="A25:A26"/>
    <mergeCell ref="A27:A28"/>
    <mergeCell ref="B19:B20"/>
    <mergeCell ref="D19:D20"/>
    <mergeCell ref="E19:E20"/>
    <mergeCell ref="F19:F20"/>
    <mergeCell ref="G19:G20"/>
    <mergeCell ref="B23:B24"/>
    <mergeCell ref="D23:D24"/>
    <mergeCell ref="E23:E24"/>
    <mergeCell ref="F23:F24"/>
    <mergeCell ref="G23:G24"/>
    <mergeCell ref="G79:G80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F69:F70"/>
    <mergeCell ref="G69:G70"/>
    <mergeCell ref="B59:B60"/>
    <mergeCell ref="D59:D60"/>
    <mergeCell ref="E59:E60"/>
    <mergeCell ref="F59:F60"/>
    <mergeCell ref="G59:G60"/>
    <mergeCell ref="B63:B64"/>
    <mergeCell ref="D63:D64"/>
    <mergeCell ref="E63:E64"/>
    <mergeCell ref="F63:F64"/>
    <mergeCell ref="G63:G64"/>
    <mergeCell ref="B65:B66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B45:B46"/>
    <mergeCell ref="D45:D46"/>
    <mergeCell ref="E45:E46"/>
    <mergeCell ref="F45:F46"/>
    <mergeCell ref="G45:G46"/>
    <mergeCell ref="B49:B50"/>
    <mergeCell ref="D49:D50"/>
    <mergeCell ref="E49:E50"/>
    <mergeCell ref="F49:F50"/>
    <mergeCell ref="G49:G50"/>
    <mergeCell ref="B47:B48"/>
    <mergeCell ref="D47:D48"/>
    <mergeCell ref="E47:E48"/>
    <mergeCell ref="F47:F48"/>
    <mergeCell ref="G47:G48"/>
    <mergeCell ref="G39:G40"/>
    <mergeCell ref="B43:B44"/>
    <mergeCell ref="D43:D44"/>
    <mergeCell ref="E43:E44"/>
    <mergeCell ref="F43:F44"/>
    <mergeCell ref="G43:G44"/>
    <mergeCell ref="B41:B42"/>
    <mergeCell ref="D41:D42"/>
    <mergeCell ref="E41:E42"/>
    <mergeCell ref="F41:F42"/>
    <mergeCell ref="G41:G42"/>
    <mergeCell ref="D39:D40"/>
    <mergeCell ref="E39:E40"/>
    <mergeCell ref="F39:F40"/>
    <mergeCell ref="B35:B36"/>
    <mergeCell ref="D35:D36"/>
    <mergeCell ref="E35:E36"/>
    <mergeCell ref="F35:F36"/>
    <mergeCell ref="G35:G36"/>
    <mergeCell ref="B29:B30"/>
    <mergeCell ref="D29:D30"/>
    <mergeCell ref="E29:E30"/>
    <mergeCell ref="F29:F30"/>
    <mergeCell ref="G29:G30"/>
    <mergeCell ref="B31:B32"/>
    <mergeCell ref="D31:D32"/>
    <mergeCell ref="E31:E32"/>
    <mergeCell ref="F31:F32"/>
    <mergeCell ref="G31:G32"/>
    <mergeCell ref="B33:B34"/>
    <mergeCell ref="D33:D34"/>
    <mergeCell ref="E33:E34"/>
    <mergeCell ref="F33:F34"/>
    <mergeCell ref="G33:G34"/>
    <mergeCell ref="B27:B28"/>
    <mergeCell ref="D27:D28"/>
    <mergeCell ref="E27:E28"/>
    <mergeCell ref="F27:F28"/>
    <mergeCell ref="G27:G28"/>
    <mergeCell ref="B21:B22"/>
    <mergeCell ref="D21:D22"/>
    <mergeCell ref="E21:E22"/>
    <mergeCell ref="F21:F22"/>
    <mergeCell ref="G21:G22"/>
    <mergeCell ref="B25:B26"/>
    <mergeCell ref="D25:D26"/>
    <mergeCell ref="E25:E26"/>
    <mergeCell ref="F25:F26"/>
    <mergeCell ref="G25:G26"/>
    <mergeCell ref="B17:B18"/>
    <mergeCell ref="D17:D18"/>
    <mergeCell ref="E17:E18"/>
    <mergeCell ref="F17:F18"/>
    <mergeCell ref="G17:G18"/>
    <mergeCell ref="B15:B16"/>
    <mergeCell ref="D15:D16"/>
    <mergeCell ref="E15:E16"/>
    <mergeCell ref="F15:F16"/>
    <mergeCell ref="G15:G16"/>
    <mergeCell ref="B13:B14"/>
    <mergeCell ref="D13:D14"/>
    <mergeCell ref="E13:E14"/>
    <mergeCell ref="F13:F14"/>
    <mergeCell ref="G13:G14"/>
    <mergeCell ref="B11:B12"/>
    <mergeCell ref="D11:D12"/>
    <mergeCell ref="E11:E12"/>
    <mergeCell ref="F11:F12"/>
    <mergeCell ref="G11:G12"/>
    <mergeCell ref="F1:F2"/>
    <mergeCell ref="G1:G2"/>
    <mergeCell ref="B3:B4"/>
    <mergeCell ref="D3:D4"/>
    <mergeCell ref="E3:E4"/>
    <mergeCell ref="F3:F4"/>
    <mergeCell ref="G3:G4"/>
    <mergeCell ref="B9:B10"/>
    <mergeCell ref="D9:D10"/>
    <mergeCell ref="E9:E10"/>
    <mergeCell ref="F9:F10"/>
    <mergeCell ref="G9:G10"/>
    <mergeCell ref="B7:B8"/>
    <mergeCell ref="D7:D8"/>
    <mergeCell ref="E7:E8"/>
    <mergeCell ref="F7:F8"/>
    <mergeCell ref="G7:G8"/>
    <mergeCell ref="B5:B6"/>
    <mergeCell ref="D5:D6"/>
    <mergeCell ref="E5:E6"/>
    <mergeCell ref="F5:F6"/>
    <mergeCell ref="G5:G6"/>
    <mergeCell ref="B85:B86"/>
    <mergeCell ref="D85:D86"/>
    <mergeCell ref="E85:E86"/>
    <mergeCell ref="F85:F86"/>
    <mergeCell ref="G85:G86"/>
    <mergeCell ref="B37:B38"/>
    <mergeCell ref="D37:D38"/>
    <mergeCell ref="E37:E38"/>
    <mergeCell ref="F37:F38"/>
    <mergeCell ref="G37:G38"/>
    <mergeCell ref="B39:B40"/>
    <mergeCell ref="B67:B68"/>
    <mergeCell ref="D67:D68"/>
    <mergeCell ref="E67:E68"/>
    <mergeCell ref="F67:F68"/>
    <mergeCell ref="G67:G68"/>
    <mergeCell ref="B71:B72"/>
    <mergeCell ref="D71:D72"/>
    <mergeCell ref="E71:E72"/>
    <mergeCell ref="F71:F72"/>
    <mergeCell ref="G71:G72"/>
    <mergeCell ref="B69:B70"/>
    <mergeCell ref="D69:D70"/>
    <mergeCell ref="E69:E70"/>
    <mergeCell ref="B93:B94"/>
    <mergeCell ref="D93:D94"/>
    <mergeCell ref="E93:E94"/>
    <mergeCell ref="F93:F94"/>
    <mergeCell ref="B97:B98"/>
    <mergeCell ref="D97:D98"/>
    <mergeCell ref="E97:E98"/>
    <mergeCell ref="F97:F98"/>
    <mergeCell ref="G97:G98"/>
    <mergeCell ref="B87:B88"/>
    <mergeCell ref="D87:D88"/>
    <mergeCell ref="E87:E88"/>
    <mergeCell ref="B89:B90"/>
    <mergeCell ref="D89:D90"/>
    <mergeCell ref="E89:E90"/>
    <mergeCell ref="F89:F90"/>
    <mergeCell ref="G89:G90"/>
    <mergeCell ref="B91:B92"/>
    <mergeCell ref="D91:D92"/>
    <mergeCell ref="E91:E92"/>
    <mergeCell ref="F91:F92"/>
    <mergeCell ref="G91:G92"/>
    <mergeCell ref="D65:D66"/>
    <mergeCell ref="E65:E66"/>
    <mergeCell ref="F65:F66"/>
    <mergeCell ref="G65:G66"/>
    <mergeCell ref="B61:B62"/>
    <mergeCell ref="D61:D62"/>
    <mergeCell ref="E61:E62"/>
    <mergeCell ref="F61:F62"/>
    <mergeCell ref="G61:G62"/>
    <mergeCell ref="B73:B74"/>
    <mergeCell ref="D73:D74"/>
    <mergeCell ref="E73:E74"/>
    <mergeCell ref="F73:F74"/>
    <mergeCell ref="G73:G74"/>
    <mergeCell ref="G93:G94"/>
    <mergeCell ref="B95:B96"/>
    <mergeCell ref="D95:D96"/>
    <mergeCell ref="E95:E96"/>
    <mergeCell ref="F95:F96"/>
    <mergeCell ref="G95:G96"/>
    <mergeCell ref="B83:B84"/>
    <mergeCell ref="D83:D84"/>
    <mergeCell ref="E83:E84"/>
    <mergeCell ref="F83:F84"/>
    <mergeCell ref="G83:G84"/>
    <mergeCell ref="F87:F88"/>
    <mergeCell ref="G87:G88"/>
    <mergeCell ref="B81:B82"/>
    <mergeCell ref="D81:D82"/>
    <mergeCell ref="E81:E82"/>
    <mergeCell ref="F81:F82"/>
    <mergeCell ref="G81:G82"/>
    <mergeCell ref="B77:B78"/>
    <mergeCell ref="G109:G110"/>
    <mergeCell ref="B107:B108"/>
    <mergeCell ref="D107:D108"/>
    <mergeCell ref="E107:E108"/>
    <mergeCell ref="F107:F108"/>
    <mergeCell ref="G107:G108"/>
    <mergeCell ref="F99:F100"/>
    <mergeCell ref="G99:G100"/>
    <mergeCell ref="B105:B106"/>
    <mergeCell ref="D105:D106"/>
    <mergeCell ref="E105:E106"/>
    <mergeCell ref="F105:F106"/>
    <mergeCell ref="G105:G106"/>
    <mergeCell ref="B103:B104"/>
    <mergeCell ref="D103:D104"/>
    <mergeCell ref="E103:E104"/>
    <mergeCell ref="F103:F104"/>
    <mergeCell ref="G103:G104"/>
    <mergeCell ref="A117:A118"/>
    <mergeCell ref="B117:B118"/>
    <mergeCell ref="D117:D118"/>
    <mergeCell ref="E117:E118"/>
    <mergeCell ref="F117:F118"/>
    <mergeCell ref="G117:G118"/>
    <mergeCell ref="A111:A112"/>
    <mergeCell ref="B111:B112"/>
    <mergeCell ref="D111:D112"/>
    <mergeCell ref="E111:E112"/>
    <mergeCell ref="F111:F112"/>
    <mergeCell ref="G111:G112"/>
    <mergeCell ref="D113:D114"/>
    <mergeCell ref="E113:E114"/>
    <mergeCell ref="F113:F114"/>
    <mergeCell ref="G113:G114"/>
    <mergeCell ref="A113:A114"/>
    <mergeCell ref="B113:B114"/>
    <mergeCell ref="A119:A120"/>
    <mergeCell ref="B119:B120"/>
    <mergeCell ref="D119:D120"/>
    <mergeCell ref="E119:E120"/>
    <mergeCell ref="F119:F120"/>
    <mergeCell ref="G119:G120"/>
    <mergeCell ref="A121:A122"/>
    <mergeCell ref="B121:B122"/>
    <mergeCell ref="D121:D122"/>
    <mergeCell ref="E121:E122"/>
    <mergeCell ref="F121:F122"/>
    <mergeCell ref="G121:G122"/>
    <mergeCell ref="A123:A124"/>
    <mergeCell ref="B123:B124"/>
    <mergeCell ref="D123:D124"/>
    <mergeCell ref="E123:E124"/>
    <mergeCell ref="F123:F124"/>
    <mergeCell ref="G123:G124"/>
    <mergeCell ref="A125:A126"/>
    <mergeCell ref="B125:B126"/>
    <mergeCell ref="D125:D126"/>
    <mergeCell ref="E125:E126"/>
    <mergeCell ref="F125:F126"/>
    <mergeCell ref="G125:G126"/>
    <mergeCell ref="A129:A130"/>
    <mergeCell ref="B129:B130"/>
    <mergeCell ref="D129:D130"/>
    <mergeCell ref="E129:E130"/>
    <mergeCell ref="F129:F130"/>
    <mergeCell ref="G129:G130"/>
    <mergeCell ref="A127:A128"/>
    <mergeCell ref="B127:B128"/>
    <mergeCell ref="D127:D128"/>
    <mergeCell ref="E127:E128"/>
    <mergeCell ref="F127:F128"/>
    <mergeCell ref="G127:G128"/>
    <mergeCell ref="A115:A116"/>
    <mergeCell ref="B115:B116"/>
    <mergeCell ref="D115:D116"/>
    <mergeCell ref="E115:E116"/>
    <mergeCell ref="F115:F116"/>
    <mergeCell ref="G115:G116"/>
    <mergeCell ref="A75:A76"/>
    <mergeCell ref="B75:B76"/>
    <mergeCell ref="D75:D76"/>
    <mergeCell ref="E75:E76"/>
    <mergeCell ref="F75:F76"/>
    <mergeCell ref="G75:G76"/>
    <mergeCell ref="B101:B102"/>
    <mergeCell ref="D101:D102"/>
    <mergeCell ref="E101:E102"/>
    <mergeCell ref="F101:F102"/>
    <mergeCell ref="G101:G102"/>
    <mergeCell ref="B99:B100"/>
    <mergeCell ref="D99:D100"/>
    <mergeCell ref="E99:E100"/>
    <mergeCell ref="B109:B110"/>
    <mergeCell ref="D109:D110"/>
    <mergeCell ref="E109:E110"/>
    <mergeCell ref="F109:F110"/>
  </mergeCells>
  <printOptions horizontalCentered="1"/>
  <pageMargins left="0.7" right="0.7" top="0.75" bottom="0.75" header="0.3" footer="0.3"/>
  <pageSetup scale="90" firstPageNumber="4" fitToHeight="6" orientation="landscape" useFirstPageNumber="1" r:id="rId1"/>
  <headerFooter alignWithMargins="0">
    <oddHeader>&amp;L&amp;12CITY OF SAN ANGELO
SOUTHLAND BLVD ROAD IMPROVEMENTS&amp;R&amp;12SECTION 00410 BID FORM</oddHeader>
    <oddFooter>&amp;C&amp;11Page &amp;P of 7</oddFooter>
    <firstFooter xml:space="preserve">&amp;CPage </firstFooter>
  </headerFooter>
  <rowBreaks count="3" manualBreakCount="3">
    <brk id="38" max="6" man="1"/>
    <brk id="76" max="6" man="1"/>
    <brk id="12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34"/>
  <sheetViews>
    <sheetView workbookViewId="0"/>
  </sheetViews>
  <sheetFormatPr defaultRowHeight="12.75" x14ac:dyDescent="0.2"/>
  <cols>
    <col min="1" max="1" width="9.42578125" style="13" customWidth="1"/>
    <col min="2" max="2" width="41" style="7" customWidth="1"/>
    <col min="3" max="3" width="15.7109375" style="7" customWidth="1"/>
    <col min="4" max="4" width="12.5703125" style="14" customWidth="1"/>
    <col min="5" max="5" width="11.28515625" style="13" customWidth="1"/>
    <col min="6" max="6" width="6.85546875" style="15" customWidth="1"/>
    <col min="7" max="7" width="9.5703125" style="7" customWidth="1"/>
    <col min="8" max="8" width="9.140625" style="15"/>
    <col min="9" max="9" width="1" style="7" customWidth="1"/>
    <col min="10" max="10" width="34.7109375" style="7" customWidth="1"/>
    <col min="11" max="11" width="6" style="7" customWidth="1"/>
    <col min="12" max="16384" width="9.140625" style="7"/>
  </cols>
  <sheetData>
    <row r="1" spans="1:11" ht="13.5" thickBot="1" x14ac:dyDescent="0.25">
      <c r="A1" s="2" t="s">
        <v>26</v>
      </c>
      <c r="B1" s="3" t="s">
        <v>29</v>
      </c>
      <c r="C1" s="3" t="s">
        <v>1</v>
      </c>
      <c r="D1" s="4"/>
      <c r="E1" s="3" t="s">
        <v>2</v>
      </c>
      <c r="F1" s="5"/>
      <c r="G1" s="3" t="s">
        <v>28</v>
      </c>
      <c r="H1" s="6"/>
    </row>
    <row r="2" spans="1:11" ht="15" customHeight="1" x14ac:dyDescent="0.2">
      <c r="A2" s="8">
        <v>160</v>
      </c>
      <c r="B2" s="9" t="s">
        <v>3</v>
      </c>
      <c r="C2" s="10">
        <f>4/36</f>
        <v>0.1111111111111111</v>
      </c>
      <c r="D2" s="25" t="s">
        <v>4</v>
      </c>
      <c r="E2" s="16" t="e">
        <f>SUM(#REF!)</f>
        <v>#REF!</v>
      </c>
      <c r="F2" s="25" t="s">
        <v>31</v>
      </c>
      <c r="G2" s="26" t="e">
        <f>+E2*C2</f>
        <v>#REF!</v>
      </c>
      <c r="H2" s="25" t="s">
        <v>33</v>
      </c>
      <c r="K2" s="13"/>
    </row>
    <row r="3" spans="1:11" ht="15" customHeight="1" x14ac:dyDescent="0.2">
      <c r="A3" s="8">
        <v>164</v>
      </c>
      <c r="B3" s="9" t="s">
        <v>5</v>
      </c>
      <c r="C3" s="23">
        <v>4840</v>
      </c>
      <c r="D3" s="24" t="s">
        <v>6</v>
      </c>
      <c r="E3" s="16" t="e">
        <f>+E2</f>
        <v>#REF!</v>
      </c>
      <c r="F3" s="24" t="s">
        <v>31</v>
      </c>
      <c r="G3" s="26" t="e">
        <f>+E3/C3</f>
        <v>#REF!</v>
      </c>
      <c r="H3" s="24" t="s">
        <v>7</v>
      </c>
      <c r="K3" s="13"/>
    </row>
    <row r="4" spans="1:11" ht="15" customHeight="1" x14ac:dyDescent="0.2">
      <c r="A4" s="8">
        <v>166</v>
      </c>
      <c r="B4" s="9" t="s">
        <v>8</v>
      </c>
      <c r="C4" s="21">
        <f>1/8</f>
        <v>0.125</v>
      </c>
      <c r="D4" s="24" t="s">
        <v>9</v>
      </c>
      <c r="E4" s="16" t="e">
        <f>+E3</f>
        <v>#REF!</v>
      </c>
      <c r="F4" s="24" t="s">
        <v>31</v>
      </c>
      <c r="G4" s="26" t="e">
        <f>+C4*E4/2000</f>
        <v>#REF!</v>
      </c>
      <c r="H4" s="24" t="s">
        <v>10</v>
      </c>
      <c r="K4" s="13"/>
    </row>
    <row r="5" spans="1:11" ht="15" customHeight="1" x14ac:dyDescent="0.2">
      <c r="A5" s="73">
        <v>168</v>
      </c>
      <c r="B5" s="31" t="s">
        <v>11</v>
      </c>
      <c r="C5" s="21"/>
      <c r="D5" s="24"/>
      <c r="E5" s="17"/>
      <c r="F5" s="24"/>
      <c r="G5" s="27"/>
      <c r="H5" s="24"/>
      <c r="K5" s="13"/>
    </row>
    <row r="6" spans="1:11" ht="15" customHeight="1" x14ac:dyDescent="0.2">
      <c r="A6" s="73"/>
      <c r="B6" s="9" t="s">
        <v>12</v>
      </c>
      <c r="C6" s="23">
        <v>10</v>
      </c>
      <c r="D6" s="24" t="s">
        <v>13</v>
      </c>
      <c r="E6" s="16" t="e">
        <f>#REF!</f>
        <v>#REF!</v>
      </c>
      <c r="F6" s="24" t="s">
        <v>31</v>
      </c>
      <c r="G6" s="26" t="e">
        <f>+ROUND(C6*E6/1000,0)</f>
        <v>#REF!</v>
      </c>
      <c r="H6" s="24" t="s">
        <v>34</v>
      </c>
      <c r="K6" s="13"/>
    </row>
    <row r="7" spans="1:11" ht="15" customHeight="1" x14ac:dyDescent="0.2">
      <c r="A7" s="73"/>
      <c r="B7" s="9" t="s">
        <v>14</v>
      </c>
      <c r="C7" s="23">
        <v>10</v>
      </c>
      <c r="D7" s="24" t="s">
        <v>13</v>
      </c>
      <c r="E7" s="16" t="e">
        <f>#REF!</f>
        <v>#REF!</v>
      </c>
      <c r="F7" s="24" t="s">
        <v>31</v>
      </c>
      <c r="G7" s="26" t="e">
        <f>+ROUND(C7*E7/1000,0)</f>
        <v>#REF!</v>
      </c>
      <c r="H7" s="24" t="s">
        <v>34</v>
      </c>
      <c r="K7" s="13"/>
    </row>
    <row r="8" spans="1:11" ht="15" customHeight="1" x14ac:dyDescent="0.2">
      <c r="A8" s="73"/>
      <c r="B8" s="9" t="s">
        <v>15</v>
      </c>
      <c r="C8" s="23">
        <v>20</v>
      </c>
      <c r="D8" s="24" t="s">
        <v>13</v>
      </c>
      <c r="E8" s="16" t="e">
        <f>#REF!</f>
        <v>#REF!</v>
      </c>
      <c r="F8" s="24" t="s">
        <v>31</v>
      </c>
      <c r="G8" s="26" t="e">
        <f>+ROUND(C8*E8/1000,0)</f>
        <v>#REF!</v>
      </c>
      <c r="H8" s="24" t="s">
        <v>34</v>
      </c>
      <c r="J8" s="11"/>
      <c r="K8" s="13"/>
    </row>
    <row r="9" spans="1:11" ht="15" customHeight="1" x14ac:dyDescent="0.2">
      <c r="A9" s="8">
        <v>247</v>
      </c>
      <c r="B9" s="31" t="s">
        <v>27</v>
      </c>
      <c r="C9" s="23"/>
      <c r="D9" s="24"/>
      <c r="E9" s="16"/>
      <c r="F9" s="24"/>
      <c r="G9" s="26"/>
      <c r="H9" s="24"/>
      <c r="J9" s="11"/>
      <c r="K9" s="13"/>
    </row>
    <row r="10" spans="1:11" ht="15" customHeight="1" x14ac:dyDescent="0.2">
      <c r="A10" s="7"/>
      <c r="B10" s="9" t="s">
        <v>41</v>
      </c>
      <c r="C10" s="23">
        <v>27</v>
      </c>
      <c r="D10" s="24" t="s">
        <v>16</v>
      </c>
      <c r="E10" s="16" t="e">
        <f>#REF!</f>
        <v>#REF!</v>
      </c>
      <c r="F10" s="24" t="s">
        <v>17</v>
      </c>
      <c r="G10" s="26" t="e">
        <f>E10/C10</f>
        <v>#REF!</v>
      </c>
      <c r="H10" s="24" t="s">
        <v>33</v>
      </c>
    </row>
    <row r="11" spans="1:11" ht="15" customHeight="1" x14ac:dyDescent="0.2">
      <c r="A11" s="8">
        <v>310</v>
      </c>
      <c r="B11" s="31" t="s">
        <v>44</v>
      </c>
      <c r="C11" s="23"/>
      <c r="D11" s="24"/>
      <c r="E11" s="16"/>
      <c r="F11" s="24"/>
      <c r="G11" s="26"/>
      <c r="H11" s="24"/>
    </row>
    <row r="12" spans="1:11" ht="15" customHeight="1" x14ac:dyDescent="0.2">
      <c r="A12" s="7"/>
      <c r="B12" s="9" t="s">
        <v>43</v>
      </c>
      <c r="C12" s="22">
        <v>0.2</v>
      </c>
      <c r="D12" s="24" t="s">
        <v>13</v>
      </c>
      <c r="E12" s="16" t="e">
        <f>#REF!/9</f>
        <v>#REF!</v>
      </c>
      <c r="F12" s="24" t="s">
        <v>31</v>
      </c>
      <c r="G12" s="26" t="e">
        <f>E12*C12</f>
        <v>#REF!</v>
      </c>
      <c r="H12" s="24" t="s">
        <v>35</v>
      </c>
    </row>
    <row r="13" spans="1:11" ht="15" customHeight="1" x14ac:dyDescent="0.2">
      <c r="A13" s="73">
        <v>316</v>
      </c>
      <c r="B13" s="31" t="s">
        <v>18</v>
      </c>
      <c r="C13" s="21"/>
      <c r="D13" s="24"/>
      <c r="E13" s="17"/>
      <c r="F13" s="24"/>
      <c r="G13" s="28"/>
      <c r="H13" s="24"/>
    </row>
    <row r="14" spans="1:11" ht="15" customHeight="1" x14ac:dyDescent="0.2">
      <c r="A14" s="73"/>
      <c r="B14" s="9" t="s">
        <v>19</v>
      </c>
      <c r="C14" s="21"/>
      <c r="D14" s="24"/>
      <c r="E14" s="17"/>
      <c r="F14" s="24"/>
      <c r="G14" s="28"/>
      <c r="H14" s="24"/>
    </row>
    <row r="15" spans="1:11" ht="15" customHeight="1" x14ac:dyDescent="0.2">
      <c r="A15" s="73"/>
      <c r="B15" s="12" t="s">
        <v>20</v>
      </c>
      <c r="C15" s="22">
        <v>0.25</v>
      </c>
      <c r="D15" s="24" t="s">
        <v>13</v>
      </c>
      <c r="E15" s="16" t="e">
        <f>#REF!</f>
        <v>#REF!</v>
      </c>
      <c r="F15" s="24" t="s">
        <v>31</v>
      </c>
      <c r="G15" s="26" t="e">
        <f>C15*E15</f>
        <v>#REF!</v>
      </c>
      <c r="H15" s="24" t="s">
        <v>35</v>
      </c>
    </row>
    <row r="16" spans="1:11" ht="15" customHeight="1" x14ac:dyDescent="0.2">
      <c r="A16" s="73"/>
      <c r="B16" s="12" t="s">
        <v>21</v>
      </c>
      <c r="C16" s="23">
        <v>120</v>
      </c>
      <c r="D16" s="24" t="s">
        <v>0</v>
      </c>
      <c r="E16" s="16" t="e">
        <f>#REF!</f>
        <v>#REF!</v>
      </c>
      <c r="F16" s="24" t="s">
        <v>31</v>
      </c>
      <c r="G16" s="26" t="e">
        <f>+E16/C16</f>
        <v>#REF!</v>
      </c>
      <c r="H16" s="24" t="s">
        <v>33</v>
      </c>
    </row>
    <row r="17" spans="1:8" ht="15" customHeight="1" x14ac:dyDescent="0.2">
      <c r="A17" s="8">
        <v>340</v>
      </c>
      <c r="B17" s="31" t="s">
        <v>42</v>
      </c>
      <c r="C17" s="23"/>
      <c r="D17" s="24"/>
      <c r="E17" s="16"/>
      <c r="F17" s="24"/>
      <c r="G17" s="26"/>
      <c r="H17" s="24"/>
    </row>
    <row r="18" spans="1:8" ht="15" customHeight="1" x14ac:dyDescent="0.2">
      <c r="A18" s="8"/>
      <c r="B18" s="9" t="s">
        <v>46</v>
      </c>
      <c r="C18" s="23">
        <v>110</v>
      </c>
      <c r="D18" s="24" t="s">
        <v>23</v>
      </c>
      <c r="E18" s="16" t="e">
        <f>#REF!</f>
        <v>#REF!</v>
      </c>
      <c r="F18" s="24" t="s">
        <v>31</v>
      </c>
      <c r="G18" s="26" t="e">
        <f>(E18*C18*10)/2000</f>
        <v>#REF!</v>
      </c>
      <c r="H18" s="24" t="s">
        <v>10</v>
      </c>
    </row>
    <row r="19" spans="1:8" ht="15" customHeight="1" x14ac:dyDescent="0.2">
      <c r="A19" s="73">
        <v>341</v>
      </c>
      <c r="B19" s="31" t="s">
        <v>22</v>
      </c>
      <c r="C19" s="21"/>
      <c r="D19" s="24"/>
      <c r="E19" s="17"/>
      <c r="F19" s="24"/>
      <c r="G19" s="28"/>
      <c r="H19" s="24"/>
    </row>
    <row r="20" spans="1:8" ht="15" customHeight="1" x14ac:dyDescent="0.2">
      <c r="A20" s="73"/>
      <c r="B20" s="9" t="s">
        <v>24</v>
      </c>
      <c r="C20" s="23">
        <v>110</v>
      </c>
      <c r="D20" s="24" t="s">
        <v>23</v>
      </c>
      <c r="E20" s="18" t="e">
        <f>(#REF!+#REF!)/2</f>
        <v>#REF!</v>
      </c>
      <c r="F20" s="24" t="s">
        <v>31</v>
      </c>
      <c r="G20" s="26" t="e">
        <f>+C20*E20*2/2000</f>
        <v>#REF!</v>
      </c>
      <c r="H20" s="24" t="s">
        <v>10</v>
      </c>
    </row>
    <row r="21" spans="1:8" ht="15" customHeight="1" x14ac:dyDescent="0.2">
      <c r="A21" s="8">
        <v>341</v>
      </c>
      <c r="B21" s="31" t="s">
        <v>42</v>
      </c>
      <c r="C21" s="23"/>
      <c r="D21" s="24"/>
      <c r="E21" s="18"/>
      <c r="F21" s="24"/>
      <c r="G21" s="26"/>
      <c r="H21" s="24"/>
    </row>
    <row r="22" spans="1:8" ht="15" customHeight="1" x14ac:dyDescent="0.2">
      <c r="B22" s="9" t="s">
        <v>45</v>
      </c>
      <c r="C22" s="23">
        <v>110</v>
      </c>
      <c r="D22" s="24" t="s">
        <v>23</v>
      </c>
      <c r="E22" s="18" t="e">
        <f>(#REF!+#REF!)</f>
        <v>#REF!</v>
      </c>
      <c r="F22" s="24" t="s">
        <v>31</v>
      </c>
      <c r="G22" s="26" t="e">
        <f>+C22*E22*2/2000</f>
        <v>#REF!</v>
      </c>
      <c r="H22" s="24" t="s">
        <v>10</v>
      </c>
    </row>
    <row r="23" spans="1:8" ht="15" customHeight="1" x14ac:dyDescent="0.2">
      <c r="A23" s="8">
        <v>342</v>
      </c>
      <c r="B23" s="31" t="s">
        <v>25</v>
      </c>
      <c r="C23" s="21"/>
      <c r="D23" s="24"/>
      <c r="F23" s="24"/>
      <c r="G23" s="29"/>
      <c r="H23" s="24"/>
    </row>
    <row r="24" spans="1:8" x14ac:dyDescent="0.2">
      <c r="B24" s="20" t="s">
        <v>39</v>
      </c>
      <c r="C24" s="32">
        <v>5.7</v>
      </c>
      <c r="D24" s="24" t="s">
        <v>23</v>
      </c>
      <c r="E24" s="18" t="e">
        <f>#REF!</f>
        <v>#REF!</v>
      </c>
      <c r="F24" s="24" t="s">
        <v>31</v>
      </c>
      <c r="G24" s="30" t="e">
        <f>(E24*C24*1.5)/2000</f>
        <v>#REF!</v>
      </c>
      <c r="H24" s="24" t="s">
        <v>10</v>
      </c>
    </row>
    <row r="25" spans="1:8" x14ac:dyDescent="0.2">
      <c r="A25" s="19"/>
      <c r="B25" s="20" t="s">
        <v>40</v>
      </c>
      <c r="C25" s="32">
        <v>89.3</v>
      </c>
      <c r="D25" s="24" t="s">
        <v>23</v>
      </c>
      <c r="E25" s="18" t="e">
        <f>#REF!</f>
        <v>#REF!</v>
      </c>
      <c r="F25" s="24" t="s">
        <v>31</v>
      </c>
      <c r="G25" s="30" t="e">
        <f>(E25*C25*1.5)/2000</f>
        <v>#REF!</v>
      </c>
      <c r="H25" s="24" t="s">
        <v>10</v>
      </c>
    </row>
    <row r="27" spans="1:8" x14ac:dyDescent="0.2">
      <c r="B27" s="1"/>
      <c r="C27" s="32"/>
    </row>
    <row r="30" spans="1:8" x14ac:dyDescent="0.2">
      <c r="C30" s="14"/>
      <c r="D30" s="13"/>
      <c r="E30" s="15"/>
      <c r="F30" s="7"/>
      <c r="G30" s="15"/>
      <c r="H30" s="7"/>
    </row>
    <row r="31" spans="1:8" x14ac:dyDescent="0.2">
      <c r="C31" s="14"/>
      <c r="D31" s="13"/>
      <c r="E31" s="15"/>
      <c r="F31" s="7"/>
      <c r="G31" s="15"/>
      <c r="H31" s="7"/>
    </row>
    <row r="32" spans="1:8" x14ac:dyDescent="0.2">
      <c r="C32" s="14"/>
      <c r="D32" s="13"/>
      <c r="E32" s="15"/>
      <c r="F32" s="7"/>
      <c r="G32" s="15"/>
      <c r="H32" s="7"/>
    </row>
    <row r="33" spans="3:8" x14ac:dyDescent="0.2">
      <c r="C33" s="14"/>
      <c r="D33" s="13"/>
      <c r="E33" s="15"/>
      <c r="F33" s="7"/>
      <c r="G33" s="15"/>
      <c r="H33" s="7"/>
    </row>
    <row r="34" spans="3:8" x14ac:dyDescent="0.2">
      <c r="C34" s="14"/>
      <c r="D34" s="13"/>
      <c r="E34" s="15"/>
      <c r="F34" s="7"/>
      <c r="G34" s="15"/>
      <c r="H34" s="7"/>
    </row>
  </sheetData>
  <mergeCells count="3">
    <mergeCell ref="A13:A16"/>
    <mergeCell ref="A19:A20"/>
    <mergeCell ref="A5:A8"/>
  </mergeCells>
  <phoneticPr fontId="3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Form</vt:lpstr>
      <vt:lpstr>Basis of Estimate Info</vt:lpstr>
      <vt:lpstr>'Bid Form'!Print_Area</vt:lpstr>
      <vt:lpstr>'Bid Form'!Print_Titles</vt:lpstr>
    </vt:vector>
  </TitlesOfParts>
  <Company>Carter Burgess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SaucedaWW</dc:creator>
  <cp:lastModifiedBy>julia.antilley</cp:lastModifiedBy>
  <cp:lastPrinted>2017-01-19T14:16:02Z</cp:lastPrinted>
  <dcterms:created xsi:type="dcterms:W3CDTF">2006-05-22T19:08:00Z</dcterms:created>
  <dcterms:modified xsi:type="dcterms:W3CDTF">2017-01-19T22:14:03Z</dcterms:modified>
</cp:coreProperties>
</file>